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MPUTER\Desktop\Nowy folder\"/>
    </mc:Choice>
  </mc:AlternateContent>
  <bookViews>
    <workbookView xWindow="0" yWindow="0" windowWidth="28800" windowHeight="12435"/>
  </bookViews>
  <sheets>
    <sheet name="Wykaz punktów poboru" sheetId="4" r:id="rId1"/>
    <sheet name="2019" sheetId="3" state="hidden" r:id="rId2"/>
  </sheets>
  <definedNames>
    <definedName name="_xlnm._FilterDatabase" localSheetId="0" hidden="1">'Wykaz punktów poboru'!$A$4:$NG$74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4" l="1"/>
  <c r="L70" i="4"/>
  <c r="M81" i="4"/>
  <c r="L81" i="4"/>
  <c r="L82" i="4" s="1"/>
  <c r="M5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 l="1"/>
</calcChain>
</file>

<file path=xl/comments1.xml><?xml version="1.0" encoding="utf-8"?>
<comments xmlns="http://schemas.openxmlformats.org/spreadsheetml/2006/main">
  <authors>
    <author>Asus</author>
  </authors>
  <commentList>
    <comment ref="F19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X19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AD19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AJ19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I31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AA31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AG31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AM31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ZUŻYCIA-OPŁATA STAŁA</t>
        </r>
      </text>
    </comment>
    <comment ref="AA38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zużyciopłata stała</t>
        </r>
      </text>
    </comment>
    <comment ref="AM38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I52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zużycia-opłata stała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U52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AA52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zużycia-opłata stała</t>
        </r>
      </text>
    </comment>
    <comment ref="AG52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 wody-opłata stała</t>
        </r>
      </text>
    </comment>
    <comment ref="AM52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bez zużycia wody-opłata stała</t>
        </r>
      </text>
    </comment>
    <comment ref="AM74" authorId="0" shapeId="0">
      <text>
        <r>
          <rPr>
            <b/>
            <sz val="9"/>
            <color indexed="81"/>
            <rFont val="Tahoma"/>
            <family val="2"/>
            <charset val="238"/>
          </rPr>
          <t>Asus:</t>
        </r>
        <r>
          <rPr>
            <sz val="9"/>
            <color indexed="81"/>
            <rFont val="Tahoma"/>
            <family val="2"/>
            <charset val="238"/>
          </rPr>
          <t xml:space="preserve">
bez zużycia-opłata stała</t>
        </r>
      </text>
    </comment>
  </commentList>
</comments>
</file>

<file path=xl/sharedStrings.xml><?xml version="1.0" encoding="utf-8"?>
<sst xmlns="http://schemas.openxmlformats.org/spreadsheetml/2006/main" count="745" uniqueCount="251">
  <si>
    <t>lp</t>
  </si>
  <si>
    <t>Nazwa</t>
  </si>
  <si>
    <t>Grupa taryfowa</t>
  </si>
  <si>
    <t>Nr licznika</t>
  </si>
  <si>
    <t>Cena</t>
  </si>
  <si>
    <t>Przepomp.ściek.P-2 Ujezna</t>
  </si>
  <si>
    <t>C11</t>
  </si>
  <si>
    <t>Ilość</t>
  </si>
  <si>
    <t>Wartość netto</t>
  </si>
  <si>
    <t>razem</t>
  </si>
  <si>
    <t>Styczeń</t>
  </si>
  <si>
    <t>Luty</t>
  </si>
  <si>
    <t>Marzec</t>
  </si>
  <si>
    <t>Przepomp.wody Nowosielce Grzęska</t>
  </si>
  <si>
    <t>Przepomp.ściek.Świętoniowa ST,15</t>
  </si>
  <si>
    <t>C12A</t>
  </si>
  <si>
    <t>Przepom.ściek.RozbórzP1</t>
  </si>
  <si>
    <t>Stacja wodociąg. Urzejowice,Żurawiczki</t>
  </si>
  <si>
    <t>C21</t>
  </si>
  <si>
    <t>Stacja Uzdat.wody Świętoniowa</t>
  </si>
  <si>
    <t>Wodociągi Rozbórz</t>
  </si>
  <si>
    <t>Punkt pomiaru ściek.Nad Stawem</t>
  </si>
  <si>
    <t>Pompownia Studzian P-3</t>
  </si>
  <si>
    <t>Pompownia za Szewpolem</t>
  </si>
  <si>
    <t>Punkt pomiaru kanali. Plebanka ZKN 14</t>
  </si>
  <si>
    <t>Hala namiotowa pod Rozborzem</t>
  </si>
  <si>
    <t>Przepompownia ściek.P-1 Ujezna</t>
  </si>
  <si>
    <t>Pompownia wody Mirocin Podlas</t>
  </si>
  <si>
    <t>Przepompownia P-3 ściek.ChałupkiST5</t>
  </si>
  <si>
    <t>Przepomp.ściek.P-2Chałupki SŁ.15/2</t>
  </si>
  <si>
    <t>Przepomp.ściek. P-4 ChałupkiST.5 Sł.19</t>
  </si>
  <si>
    <t>Przepomp.ściek.P-6 ChałupkiST.3 SŁ.7</t>
  </si>
  <si>
    <t>Przepom. Śc.P-5 Chałupki ST.1 SŁ.7/1</t>
  </si>
  <si>
    <t>Przep.ścek.P-1 Chałupki DZ.538/15</t>
  </si>
  <si>
    <t>Przep.P-1 Mirocin 0/0</t>
  </si>
  <si>
    <t>Przep.P-2 Mirocin 0/0</t>
  </si>
  <si>
    <t>ZGKIM przy UG P-SK Mirocin ST5 SL21</t>
  </si>
  <si>
    <t>Pomp.śc P-1 Nowosielce ST8 SL2</t>
  </si>
  <si>
    <t>Pomp.śc.Marynów Nowosiel ST8 OBW2</t>
  </si>
  <si>
    <t>Pomp.śc.P-4 Nowosielce ST7 SL13</t>
  </si>
  <si>
    <t>Pomp.śc.P-5 Nowosielce ST.SKR/25</t>
  </si>
  <si>
    <t>Pomp.śc.P-1 Grzęska ST4 SL14</t>
  </si>
  <si>
    <t>Pomp.śc.P-1Urzejowice ST6SL1</t>
  </si>
  <si>
    <t>Komora pomiar.śc.Wojciechówka</t>
  </si>
  <si>
    <t>Pomp.śc.P-1UNA Gorliczyna</t>
  </si>
  <si>
    <t>Pomp.śc.P-9 Grzęska Swiet.3</t>
  </si>
  <si>
    <t>Pomp.śc.P-7 Grzęska Swiet.6</t>
  </si>
  <si>
    <t>Przepom.śc.Świętoniowa ST8 SL20</t>
  </si>
  <si>
    <t>Przepom.śc.Świętoniowa ST1 SL26</t>
  </si>
  <si>
    <t>Przepom.śc. St8 Świetoniowa ST8 SL12</t>
  </si>
  <si>
    <t>Przepom.śc.Świętoniowa ST9 OBW2</t>
  </si>
  <si>
    <t>Przepom.śc.Świętoniowa ST10 OB1</t>
  </si>
  <si>
    <t>Przepom.śc.Świętoniowa ST7 OBW1</t>
  </si>
  <si>
    <t>Przepom.śc.P-1 Studzian ST1 SL28</t>
  </si>
  <si>
    <t>Przepom śc.P-2 Urzejowice ST11 SL5</t>
  </si>
  <si>
    <t>Przepomp.ść.P3 Urzejowice ST2 SL17</t>
  </si>
  <si>
    <t>02498810</t>
  </si>
  <si>
    <t>02632333</t>
  </si>
  <si>
    <t>Przepom.śc.P4 Urzejowice ST3 SL53</t>
  </si>
  <si>
    <t>02622765</t>
  </si>
  <si>
    <t>Pomp.śc.PR-1 Gorliczyna ST3 SL12</t>
  </si>
  <si>
    <t>Pomp.śc.P-2 Gorliczyna ST7 SL14</t>
  </si>
  <si>
    <t>Pomp.śc.P-3 Gorliczyna ST2 SL48</t>
  </si>
  <si>
    <t>Pomp.śc. P-4 GorliczynaST5 SL25</t>
  </si>
  <si>
    <t>Pomp.śc. P-5 Gorliczyna ST5 SL7</t>
  </si>
  <si>
    <t>Pomp.śc. P-6 Gorliczyna ST4 SL26</t>
  </si>
  <si>
    <t xml:space="preserve">Pomp.śc.P-1 Grzęska </t>
  </si>
  <si>
    <t>Pomp.śc. P-2 Grzęska ST4 SL1</t>
  </si>
  <si>
    <t>Pomp.śc. P-3 Grzęska ST3 SL78</t>
  </si>
  <si>
    <t>Pomp.śc.P-4 Grzęska ST4 SŁ29</t>
  </si>
  <si>
    <t>Pomp.śc.P-5 Grzęska ST5 SL7</t>
  </si>
  <si>
    <t>Pomp.śc. P-6 Grzęska ST5 SL26</t>
  </si>
  <si>
    <t>Pomp.śc.P-12 Grzęscka ST/SWIET/3</t>
  </si>
  <si>
    <t>Pomp.śc.P-13 GrzęskaST6 SL34</t>
  </si>
  <si>
    <t>Pomp.śc. P-14 Grzęska ST6 SL24</t>
  </si>
  <si>
    <t>Pomp.śc. PP-A Gwizdaj Parcel./29</t>
  </si>
  <si>
    <t>Pomp.PP-B Gwizdaj parcel/11</t>
  </si>
  <si>
    <t>01662619</t>
  </si>
  <si>
    <t>Pompownia p-1 droga Debów-kier Jawornik</t>
  </si>
  <si>
    <t>Kwiecień</t>
  </si>
  <si>
    <t>Maj</t>
  </si>
  <si>
    <t>02692290</t>
  </si>
  <si>
    <t>Pomp.śc. Marynów Nowosielce ST8 SL30</t>
  </si>
  <si>
    <t>Przepom.śc.P1 Urzejowice ST7 SL1</t>
  </si>
  <si>
    <t>02630776</t>
  </si>
  <si>
    <t>Czerwiec</t>
  </si>
  <si>
    <t>Lipiec</t>
  </si>
  <si>
    <t>02629786</t>
  </si>
  <si>
    <t>Przepom.ść.P-1 Ujezna</t>
  </si>
  <si>
    <t>Komora pomiar.śc.Gorliczyńska</t>
  </si>
  <si>
    <t>Przepom.ść P-2 Ujezna DZ97/1</t>
  </si>
  <si>
    <t>Sierpień</t>
  </si>
  <si>
    <t>Wrzesień</t>
  </si>
  <si>
    <t>Październik</t>
  </si>
  <si>
    <t>Listopad</t>
  </si>
  <si>
    <t>Grudzień</t>
  </si>
  <si>
    <t xml:space="preserve">Ilość </t>
  </si>
  <si>
    <t>30007125</t>
  </si>
  <si>
    <t>50070427</t>
  </si>
  <si>
    <t>348</t>
  </si>
  <si>
    <t>82482271</t>
  </si>
  <si>
    <t>Nabywca/Odbiorca</t>
  </si>
  <si>
    <t>Adres punktu poboru</t>
  </si>
  <si>
    <t>Nr PPE</t>
  </si>
  <si>
    <t>PLZKED100049782959</t>
  </si>
  <si>
    <t>Moc</t>
  </si>
  <si>
    <t>PLZKED100020973656</t>
  </si>
  <si>
    <t>PLZKED100049804379</t>
  </si>
  <si>
    <t>PLZKED100049802359</t>
  </si>
  <si>
    <t>PLZKED100049815901</t>
  </si>
  <si>
    <t>PLZKED000000532890</t>
  </si>
  <si>
    <t>PUNKT POMIARU ŚCIEKÓW NAD STAWEM 37-200 PRZEWORSK</t>
  </si>
  <si>
    <t xml:space="preserve">POMPOWNIA P-3 STUDZIAN ST4 SL7 37-200 PRZEWORSK </t>
  </si>
  <si>
    <t>PRZEPOMPOWNIA ŚCIEKÓW P-1 37-200 ROZBÓRZ</t>
  </si>
  <si>
    <t>POMPOWNIA P-1 DROGA DEBÓW-KIER JAWORNIK STUDZIAN DEBOW 5 37-200 PRZEWORSK</t>
  </si>
  <si>
    <t>PUNKT POMIARU KANALIZACJ PLEBANKA ZKN 14 37-200 PRZEWORSK</t>
  </si>
  <si>
    <t>POMPOWNIA P-2 ZA SZEWPOL ZA BORKIEM STUDZIAN PARCELAC/20 37-200 PRZEWORSK</t>
  </si>
  <si>
    <t>PLZKED000000265132</t>
  </si>
  <si>
    <t>STACJA WODOCIĄGOWA - URZEJOWICE ŻURAWICZKI, 37-205 ZARZECZE</t>
  </si>
  <si>
    <t>STACJA UZDATNUANIA WODY ŚWIĘTONIOWA, 37-200 PRZEWORSK</t>
  </si>
  <si>
    <t>PLZKED000000265940</t>
  </si>
  <si>
    <t>PLZKED000000268970</t>
  </si>
  <si>
    <t>WODOCIĄGI-ROZBÓRZ, 37560 PRUCHNIK</t>
  </si>
  <si>
    <t>PLZKED100061772058</t>
  </si>
  <si>
    <t>HALA NAMIOTOWA POD ROZBORZEM DZ. 1540/6 37-200 PRZEWORS</t>
  </si>
  <si>
    <t>PLZKED100057263780</t>
  </si>
  <si>
    <t>PRZEPOMPOWNIA ŚCIEKÓW P-1 UJEZNA DZ.362 37-200 PRZEWORSK</t>
  </si>
  <si>
    <t>PLZKED100031633956</t>
  </si>
  <si>
    <t>POMPOWNIA WODYY MIROCIN PODLAS 37-200 PRZEWORSK</t>
  </si>
  <si>
    <t>PLZKED100036446368</t>
  </si>
  <si>
    <t>PRZEPOMPOWNIA ŚCIEKÓW P-3 CHAŁUPKI ST.5 SŁ.14 37-200 PRZEWORSK</t>
  </si>
  <si>
    <t>PLZKED100036446873</t>
  </si>
  <si>
    <t>PRZEPOMPOWNIA ŚCIEK. CHAŁUPKI SŁ 15/2 37-200 PRZEWORSK</t>
  </si>
  <si>
    <t>PRZEPOMPOWNIA ŚC. P-4 CHAŁUPKI ST.5 SŁ.19 37-200 PRZEWORSK</t>
  </si>
  <si>
    <t>PLZKED100036450109</t>
  </si>
  <si>
    <t>PRZEPOMOWNIA ŚC. P-6 CHAŁUPKI ST.3 SŁ.7 37-200 PRZEWORSK</t>
  </si>
  <si>
    <t>PLZKED100036450614</t>
  </si>
  <si>
    <t>PRZEPOMOWNIA ŚC. P-5 CHAŁUPKI ST.1 SŁ.7/1 37-200 PRZEWORSK</t>
  </si>
  <si>
    <t>PLZKED100036523261</t>
  </si>
  <si>
    <t>PRZEP. ŚCIEKÓW P-1 CHAŁUPKI DZ.538/15 37-200 PRZEWORSK</t>
  </si>
  <si>
    <t>PLZKED100055684906</t>
  </si>
  <si>
    <t>PRZEPOMPOWNIA P-1 MIROCIN 0/0 37-200 PRZEWORSK</t>
  </si>
  <si>
    <t>PLZKED100055685916</t>
  </si>
  <si>
    <t>PRZEPOMPOWNIA P-2 MIROCIN 0/0 37-200 PRZEWORSK</t>
  </si>
  <si>
    <t>10.50</t>
  </si>
  <si>
    <t>PLZKED100020984265</t>
  </si>
  <si>
    <t>ZGKIM PRZY UG P-SK MIROCIN ST5 SL21 37-200 PRZEWORSK</t>
  </si>
  <si>
    <t>PLZKED100021012355</t>
  </si>
  <si>
    <t>POMPOWNIA SCIEKOW P-1 NOWOSIELCE ST8 SL2 37-200 PRZEWORSK</t>
  </si>
  <si>
    <t>PLZKED100021012759</t>
  </si>
  <si>
    <t>POMPOWNIA ŚCIEKO-MARYNIÓW NOWOSIELCE ST8 OBW2 37-200 PRZEWORSK</t>
  </si>
  <si>
    <t>POMPOWNIA SCIEKO-MARYNOW NOWOSIELCE ST8 SL30 37-200 PRZEWORSK</t>
  </si>
  <si>
    <t>PLZKED100021015587</t>
  </si>
  <si>
    <t>POMPOWNIA SCIEKOW P-4 NOWOSIELCE ST7 SL13 37-200 PRZEWORSK</t>
  </si>
  <si>
    <t>PLZKED100021018924</t>
  </si>
  <si>
    <t>POMPOWNIA SCIEKOW P-5 NOWOSIELCE ST.SKR/25 37-200 PRZEWORSK</t>
  </si>
  <si>
    <t>PLZKED100021054993</t>
  </si>
  <si>
    <t>POMPOWNIA SCIEKOW P-1 GRZĘSKA ST4 SL14 37-200 PRZEWORSK</t>
  </si>
  <si>
    <t>PLZKED100021117641</t>
  </si>
  <si>
    <t>POMPOWNIA SCIEKOW P-1 URZEJOWICE ST6SL1 37-200 PRZEWORSK</t>
  </si>
  <si>
    <t>PLZKED100021229900</t>
  </si>
  <si>
    <t>KOMORA POMIAROWA SCIEKOW WOJCIECHÓWKA URZEJ 1 37-200 PRZEWORSK</t>
  </si>
  <si>
    <t>PLZKED100021427637</t>
  </si>
  <si>
    <t>POMPONIA SCIEKOW P-1UNA GORLICZYNA ST1 SL21 37-200 PRZEWORSK</t>
  </si>
  <si>
    <t>PLZKED100021013870</t>
  </si>
  <si>
    <t>PLZKED100021433600</t>
  </si>
  <si>
    <t>KOMORA POMIAROWA SCIEKOW GORLICZYŃSKA 37-200 PRZEWORSK</t>
  </si>
  <si>
    <t>PLZKED100021455525</t>
  </si>
  <si>
    <t>POMPOWNIA SCIEKOW P-9 GRZĘSKA SWIET.3 37-200 PRZEWORSK</t>
  </si>
  <si>
    <t>PLZKED100021457848</t>
  </si>
  <si>
    <t>POMPOWNIA SCIEKOW P-7 GRZĘSKA SWIET.6 37-200 PRZEWORSK</t>
  </si>
  <si>
    <t>PLZKED100021464114</t>
  </si>
  <si>
    <t>PRZEPOMPOWNIA SCIEKOW ŚWIĘTONIOWA ST8 SL20 37-200 PRZEWORSK</t>
  </si>
  <si>
    <t>PLZKED100049911685</t>
  </si>
  <si>
    <t>PRZEPOMPOWNIA SCIEKOW ŚWIĘTONIOWA ST1 SL26 37-200 PRZEWORSK</t>
  </si>
  <si>
    <t>PLZKED100021464720</t>
  </si>
  <si>
    <t>PRZEPOMPOWNIA SCIEKOW st.8 ŚWIĘTONIOWA ST8 SL12 37-200 PRZEWORSK</t>
  </si>
  <si>
    <t>PLZKED100049911988</t>
  </si>
  <si>
    <t>PRZEPOMPOWNIA SCIEKOW ŚWIĘTONIOWA ST9 OBW2 37-200 PRZEWORSK</t>
  </si>
  <si>
    <t>PLZKED100021466033</t>
  </si>
  <si>
    <t>PRZEPOMPOWNIA SCIEKOW ŚWIĘTONIOWA ST10 OB1 37-200 PZEWORSK</t>
  </si>
  <si>
    <t>PLZKED100021466336</t>
  </si>
  <si>
    <t>PRZEPOMPOWNIA SCIEKOW ŚWIĘTONIOWA ST7 OBW1 37-200 PZEWORSK</t>
  </si>
  <si>
    <t>PLZKED100021466740</t>
  </si>
  <si>
    <t>PRZEPOMPOWNIA SCIKOW P-1 STUDZIANST1 SL2837-200 PRZEWORSK</t>
  </si>
  <si>
    <t>PLZKED100021466841</t>
  </si>
  <si>
    <t>PRZEPOMPOWNIA SCIEKOW P-1 URZEJOWICE ST7 SL1 37-200 PRZEWORSK</t>
  </si>
  <si>
    <t>PLZKED100021467043</t>
  </si>
  <si>
    <t>PRZEPOMPOWNIA SCIEKOW P2 URZEJOWICE ST11 SL5 37-200 PRZEWORSK</t>
  </si>
  <si>
    <t>PLZKED100021468053</t>
  </si>
  <si>
    <t>PRZEPOMPOWNIA SCIEKOW P3 URZEJOWICE ST2 SL17 37-200 PRZEWORSK</t>
  </si>
  <si>
    <t>PLZKED100021468457</t>
  </si>
  <si>
    <t>PRZEPOMPOWNIA SCIEKOW P4 URZEJOWICE ST3 SL53 37-200 PRZEWORSK</t>
  </si>
  <si>
    <t>PLZKED100021469265</t>
  </si>
  <si>
    <t>POMPOWNIA SCIEKOW PR-1 GORLICZYNA ST3 SL12, 37-200 PRZEWORSK</t>
  </si>
  <si>
    <t>PLZKED100021469366</t>
  </si>
  <si>
    <t>POMPOWNIA SCIEKOW P-2 GORLICZYNA ST7 SL14 37-200 PRZEWORSK</t>
  </si>
  <si>
    <t>PLZKED100021470275</t>
  </si>
  <si>
    <t>POMPOWNIA SCIEKOW P-3 GORLICZYNA ST2 SL48 37-200 PRZEWORSK</t>
  </si>
  <si>
    <t>PLZKED100049912796</t>
  </si>
  <si>
    <t>POMPOWNIA SCIEKOW P-4 GORLICZYNA ST5 SL25 37-200 PRZEWORSK</t>
  </si>
  <si>
    <t>PLZKED100021471386</t>
  </si>
  <si>
    <t>POMPOWNIA SCIEKOW P-2 GORLICZYNA ST5 SL7 37-200 PRZEWORSK</t>
  </si>
  <si>
    <t>PLZKED100021471487</t>
  </si>
  <si>
    <t>POMPOWNIA SCIEKOW P-6 GORLICZYNA ST4 SL26 37-200 PRZEWORSK</t>
  </si>
  <si>
    <t>PLZKED100049913002</t>
  </si>
  <si>
    <t>POMPOWNIA SCIEKOW P-1 GRZĘSKA 37-200 PRZEWORSK</t>
  </si>
  <si>
    <t>PLZKED100021472194</t>
  </si>
  <si>
    <t>POMPOWNIA SCIEKOW P-2 GRZĘSKA ST4 SL1 37-200 PRZEWORSK</t>
  </si>
  <si>
    <t>PLZKED100021473208</t>
  </si>
  <si>
    <t>POMPOWNIA SCIEKOW P-3 GRZĘSKA ST3SL78 37-200 PRZEWORSK</t>
  </si>
  <si>
    <t>PLZKED100049913305</t>
  </si>
  <si>
    <t>POMPOWNIA SCIEKOW P-4 GRZĘSKA ST4 SŁ29 37-200 PRZEWORSK</t>
  </si>
  <si>
    <t>PLZKED100049913406</t>
  </si>
  <si>
    <t>POMPOWNIA SCIEKOW P-5 GRZĘSKA ST5 SL7 37-200 PRZEWORSK</t>
  </si>
  <si>
    <t>PLZKED100021474117</t>
  </si>
  <si>
    <t>POMPOWNIA SCIEKOW P-6 GRZĘSKA ST5 SL26 37-200 PRZEWORSK</t>
  </si>
  <si>
    <t>PLZKED100021474521</t>
  </si>
  <si>
    <t>POMPOWNIA SCIEKOW P-12 GRZĘSKA ST/SWIET/3 37-200 PRZEWORSK</t>
  </si>
  <si>
    <t>PLZKED100021475733</t>
  </si>
  <si>
    <t>POMPOWNIA SCIEKOW P-12 GRZĘSKA ST6 SL34 37-200 PRZEWORSK</t>
  </si>
  <si>
    <t>PLZKED100021475935</t>
  </si>
  <si>
    <t>POMPOWNIA SCIEKOW P-14 GRZĘSKA ST6 SL24 37-200 PRZEWORSK</t>
  </si>
  <si>
    <t>PLZKED100021476137</t>
  </si>
  <si>
    <t>POMPOWNIA SCIEKOW PP-A GWIZDAJ PARCEL/29 37-200 PRZEWORSK</t>
  </si>
  <si>
    <t>PLZKED100021476541</t>
  </si>
  <si>
    <t>POMPOWNIA PP-B GWIZDAJ PARCELAC/11 37-200 PRZEWORSK</t>
  </si>
  <si>
    <t>PLZKED100057264083</t>
  </si>
  <si>
    <t>PRZEPOMPOWNIA SCIEKOW P-1 UJEZNA DZ.326 37-200 PRZEWORSK</t>
  </si>
  <si>
    <t>PRZEPOMPOWNIA SCIEKOW P-2 UJEZNA DZ.97/1 37-200 PRZEWORSK</t>
  </si>
  <si>
    <t>PLZKED100021029533</t>
  </si>
  <si>
    <t>PRZEPOMPOWNIA WODY NOWOSIELCE GRZESKA1 37-200 PRZEWORSK</t>
  </si>
  <si>
    <t>PLZKED100021465528</t>
  </si>
  <si>
    <t>PRZEPOMPOWNIA SCIEKOW ŚWIĘTONIOWA ST.15 37-200 PRZEWORSK</t>
  </si>
  <si>
    <t>SUMA</t>
  </si>
  <si>
    <t>Operatos Systemu Dystrybucyjnego</t>
  </si>
  <si>
    <t>PGE DYSTRYBUCJA S.A</t>
  </si>
  <si>
    <t>Obszar</t>
  </si>
  <si>
    <t>ZAMOŚĆ</t>
  </si>
  <si>
    <t>Sprzedawca</t>
  </si>
  <si>
    <t>PGE OBRÓT S.A</t>
  </si>
  <si>
    <t>Obowiązujące umowy</t>
  </si>
  <si>
    <t>ZAKŁAD GOSPODARKI KOMUNALNEJ PRZY GMINIE PRZEWORSK SP. Z O.O. POD ROZBORZEM 13 37-200 PRZEWORSK NIP: 7941822873</t>
  </si>
  <si>
    <t xml:space="preserve">umowy terminowe do 31.12.2022 r </t>
  </si>
  <si>
    <t>Zużycie szacunkowe na rok 2023 I strefa</t>
  </si>
  <si>
    <t>Zużycie szacunkowe na rok 2023 II strefa</t>
  </si>
  <si>
    <t xml:space="preserve">Zużycie szacunkowe na rok 2023 Suma </t>
  </si>
  <si>
    <t>PLZKED100036449200</t>
  </si>
  <si>
    <t>Strefa I</t>
  </si>
  <si>
    <t>Strefa II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</si>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</sst>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49" fontId="6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4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2" xfId="0" applyFont="1" applyBorder="1"/>
    <xf numFmtId="0" fontId="6" fillId="0" borderId="6" xfId="0" applyFont="1" applyFill="1" applyBorder="1"/>
    <xf numFmtId="0" fontId="7" fillId="2" borderId="1" xfId="0" applyFont="1" applyFill="1" applyBorder="1"/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Alignment="1"/>
    <xf numFmtId="0" fontId="7" fillId="0" borderId="1" xfId="0" applyFont="1" applyBorder="1" applyAlignment="1"/>
    <xf numFmtId="0" fontId="7" fillId="0" borderId="1" xfId="0" applyFont="1" applyFill="1" applyBorder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6" fillId="2" borderId="0" xfId="0" applyFont="1" applyFill="1" applyBorder="1"/>
    <xf numFmtId="0" fontId="7" fillId="0" borderId="3" xfId="0" applyFont="1" applyBorder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/>
    <xf numFmtId="3" fontId="6" fillId="2" borderId="1" xfId="0" applyNumberFormat="1" applyFont="1" applyFill="1" applyBorder="1" applyAlignment="1"/>
    <xf numFmtId="3" fontId="6" fillId="0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3" fontId="6" fillId="2" borderId="1" xfId="0" applyNumberFormat="1" applyFont="1" applyFill="1" applyBorder="1"/>
    <xf numFmtId="3" fontId="7" fillId="0" borderId="3" xfId="0" applyNumberFormat="1" applyFont="1" applyBorder="1"/>
    <xf numFmtId="0" fontId="6" fillId="2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U82"/>
  <sheetViews>
    <sheetView tabSelected="1" topLeftCell="F54" zoomScale="64" zoomScaleNormal="64" workbookViewId="0">
      <selection activeCell="A4" sqref="A4"/>
    </sheetView>
  </sheetViews>
  <sheetFormatPr defaultRowHeight="14.25" x14ac:dyDescent="0.2"/>
  <cols>
    <col min="1" max="1" width="9.140625" style="37"/>
    <col min="2" max="2" width="139.28515625" style="10" customWidth="1"/>
    <col min="3" max="3" width="101.42578125" style="10" customWidth="1"/>
    <col min="4" max="4" width="42.140625" style="16" customWidth="1"/>
    <col min="5" max="6" width="31.5703125" style="16" customWidth="1"/>
    <col min="7" max="7" width="37.42578125" style="10" customWidth="1"/>
    <col min="8" max="8" width="10.85546875" style="10" customWidth="1"/>
    <col min="9" max="9" width="9.140625" style="10"/>
    <col min="10" max="10" width="17" style="10" customWidth="1"/>
    <col min="11" max="11" width="23" style="10" customWidth="1"/>
    <col min="12" max="12" width="22.85546875" style="10" customWidth="1"/>
    <col min="13" max="13" width="25" style="10" customWidth="1"/>
    <col min="14" max="14" width="37" style="26" customWidth="1"/>
    <col min="15" max="65" width="9.140625" style="41" customWidth="1"/>
    <col min="66" max="255" width="9.140625" style="10" customWidth="1"/>
    <col min="256" max="16384" width="9.140625" style="10"/>
  </cols>
  <sheetData>
    <row r="2" spans="1:333" ht="15" x14ac:dyDescent="0.25">
      <c r="B2" s="11"/>
      <c r="C2" s="11"/>
      <c r="D2" s="32"/>
      <c r="E2" s="32"/>
      <c r="F2" s="32"/>
      <c r="G2" s="11"/>
      <c r="H2" s="11"/>
    </row>
    <row r="3" spans="1:333" x14ac:dyDescent="0.2">
      <c r="B3" s="12"/>
      <c r="C3" s="29"/>
      <c r="D3" s="15"/>
      <c r="E3" s="15"/>
      <c r="F3" s="15"/>
      <c r="G3" s="29"/>
      <c r="H3" s="29"/>
      <c r="I3" s="29"/>
      <c r="J3" s="29"/>
      <c r="K3" s="29"/>
      <c r="L3" s="29"/>
      <c r="M3" s="12"/>
      <c r="N3" s="24"/>
    </row>
    <row r="4" spans="1:333" ht="35.1" customHeight="1" x14ac:dyDescent="0.25">
      <c r="A4" s="38" t="s">
        <v>0</v>
      </c>
      <c r="B4" s="13" t="s">
        <v>101</v>
      </c>
      <c r="C4" s="13" t="s">
        <v>102</v>
      </c>
      <c r="D4" s="31" t="s">
        <v>235</v>
      </c>
      <c r="E4" s="31" t="s">
        <v>237</v>
      </c>
      <c r="F4" s="31" t="s">
        <v>239</v>
      </c>
      <c r="G4" s="13" t="s">
        <v>103</v>
      </c>
      <c r="H4" s="13" t="s">
        <v>105</v>
      </c>
      <c r="I4" s="13" t="s">
        <v>2</v>
      </c>
      <c r="J4" s="13" t="s">
        <v>3</v>
      </c>
      <c r="K4" s="40" t="s">
        <v>244</v>
      </c>
      <c r="L4" s="40" t="s">
        <v>245</v>
      </c>
      <c r="M4" s="40" t="s">
        <v>246</v>
      </c>
      <c r="N4" s="39" t="s">
        <v>241</v>
      </c>
    </row>
    <row r="5" spans="1:333" s="16" customFormat="1" ht="24.95" customHeight="1" x14ac:dyDescent="0.2">
      <c r="A5" s="18">
        <v>1</v>
      </c>
      <c r="B5" s="12" t="s">
        <v>242</v>
      </c>
      <c r="C5" s="14" t="s">
        <v>231</v>
      </c>
      <c r="D5" s="33" t="s">
        <v>236</v>
      </c>
      <c r="E5" s="14" t="s">
        <v>238</v>
      </c>
      <c r="F5" s="14" t="s">
        <v>240</v>
      </c>
      <c r="G5" s="14" t="s">
        <v>230</v>
      </c>
      <c r="H5" s="14">
        <v>16</v>
      </c>
      <c r="I5" s="17" t="s">
        <v>6</v>
      </c>
      <c r="J5" s="34">
        <v>44299703</v>
      </c>
      <c r="K5" s="46">
        <v>70000</v>
      </c>
      <c r="L5" s="46">
        <v>0</v>
      </c>
      <c r="M5" s="47">
        <f t="shared" ref="M5:M63" si="0">K5+L5</f>
        <v>70000</v>
      </c>
      <c r="N5" s="28" t="s">
        <v>243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</row>
    <row r="6" spans="1:333" s="16" customFormat="1" ht="24.95" customHeight="1" x14ac:dyDescent="0.2">
      <c r="A6" s="18">
        <v>2</v>
      </c>
      <c r="B6" s="12" t="s">
        <v>242</v>
      </c>
      <c r="C6" s="14" t="s">
        <v>233</v>
      </c>
      <c r="D6" s="33" t="s">
        <v>236</v>
      </c>
      <c r="E6" s="14" t="s">
        <v>238</v>
      </c>
      <c r="F6" s="14" t="s">
        <v>240</v>
      </c>
      <c r="G6" s="14" t="s">
        <v>232</v>
      </c>
      <c r="H6" s="14">
        <v>7</v>
      </c>
      <c r="I6" s="17" t="s">
        <v>15</v>
      </c>
      <c r="J6" s="18">
        <v>97778236</v>
      </c>
      <c r="K6" s="48">
        <v>661</v>
      </c>
      <c r="L6" s="48">
        <v>1788</v>
      </c>
      <c r="M6" s="47">
        <f t="shared" si="0"/>
        <v>2449</v>
      </c>
      <c r="N6" s="28" t="s">
        <v>243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</row>
    <row r="7" spans="1:333" s="16" customFormat="1" ht="24.95" customHeight="1" x14ac:dyDescent="0.2">
      <c r="A7" s="18">
        <v>3</v>
      </c>
      <c r="B7" s="12" t="s">
        <v>242</v>
      </c>
      <c r="C7" s="14" t="s">
        <v>113</v>
      </c>
      <c r="D7" s="33" t="s">
        <v>236</v>
      </c>
      <c r="E7" s="14" t="s">
        <v>238</v>
      </c>
      <c r="F7" s="14" t="s">
        <v>240</v>
      </c>
      <c r="G7" s="14" t="s">
        <v>110</v>
      </c>
      <c r="H7" s="14">
        <v>27</v>
      </c>
      <c r="I7" s="17" t="s">
        <v>6</v>
      </c>
      <c r="J7" s="18">
        <v>97778147</v>
      </c>
      <c r="K7" s="48">
        <v>250400</v>
      </c>
      <c r="L7" s="48">
        <v>0</v>
      </c>
      <c r="M7" s="47">
        <f t="shared" si="0"/>
        <v>250400</v>
      </c>
      <c r="N7" s="28" t="s">
        <v>243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pans="1:333" s="26" customFormat="1" ht="24.95" customHeight="1" x14ac:dyDescent="0.2">
      <c r="A8" s="18">
        <v>4</v>
      </c>
      <c r="B8" s="12" t="s">
        <v>242</v>
      </c>
      <c r="C8" s="24" t="s">
        <v>118</v>
      </c>
      <c r="D8" s="33" t="s">
        <v>236</v>
      </c>
      <c r="E8" s="14" t="s">
        <v>238</v>
      </c>
      <c r="F8" s="14" t="s">
        <v>240</v>
      </c>
      <c r="G8" s="24" t="s">
        <v>117</v>
      </c>
      <c r="H8" s="24">
        <v>50</v>
      </c>
      <c r="I8" s="27" t="s">
        <v>18</v>
      </c>
      <c r="J8" s="28">
        <v>94962509</v>
      </c>
      <c r="K8" s="49">
        <v>279424</v>
      </c>
      <c r="L8" s="49">
        <v>0</v>
      </c>
      <c r="M8" s="47">
        <f t="shared" si="0"/>
        <v>279424</v>
      </c>
      <c r="N8" s="28" t="s">
        <v>243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333" s="16" customFormat="1" ht="24.95" customHeight="1" x14ac:dyDescent="0.2">
      <c r="A9" s="18">
        <v>5</v>
      </c>
      <c r="B9" s="12" t="s">
        <v>242</v>
      </c>
      <c r="C9" s="14" t="s">
        <v>119</v>
      </c>
      <c r="D9" s="33" t="s">
        <v>236</v>
      </c>
      <c r="E9" s="14" t="s">
        <v>238</v>
      </c>
      <c r="F9" s="14" t="s">
        <v>240</v>
      </c>
      <c r="G9" s="14" t="s">
        <v>120</v>
      </c>
      <c r="H9" s="14">
        <v>55</v>
      </c>
      <c r="I9" s="17" t="s">
        <v>18</v>
      </c>
      <c r="J9" s="19" t="s">
        <v>77</v>
      </c>
      <c r="K9" s="50">
        <v>219770</v>
      </c>
      <c r="L9" s="50">
        <v>0</v>
      </c>
      <c r="M9" s="47">
        <f t="shared" si="0"/>
        <v>219770</v>
      </c>
      <c r="N9" s="28" t="s">
        <v>243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</row>
    <row r="10" spans="1:333" s="24" customFormat="1" ht="24.95" customHeight="1" x14ac:dyDescent="0.2">
      <c r="A10" s="18">
        <v>6</v>
      </c>
      <c r="B10" s="12" t="s">
        <v>242</v>
      </c>
      <c r="C10" s="24" t="s">
        <v>122</v>
      </c>
      <c r="D10" s="33" t="s">
        <v>236</v>
      </c>
      <c r="E10" s="14" t="s">
        <v>238</v>
      </c>
      <c r="F10" s="14" t="s">
        <v>240</v>
      </c>
      <c r="G10" s="24" t="s">
        <v>121</v>
      </c>
      <c r="H10" s="24">
        <v>30</v>
      </c>
      <c r="I10" s="27" t="s">
        <v>15</v>
      </c>
      <c r="J10" s="28">
        <v>96690506</v>
      </c>
      <c r="K10" s="51">
        <v>43657</v>
      </c>
      <c r="L10" s="51">
        <v>112261</v>
      </c>
      <c r="M10" s="47">
        <f t="shared" si="0"/>
        <v>155918</v>
      </c>
      <c r="N10" s="28" t="s">
        <v>243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0"/>
      <c r="IU10" s="25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</row>
    <row r="11" spans="1:333" s="16" customFormat="1" ht="24.95" customHeight="1" x14ac:dyDescent="0.2">
      <c r="A11" s="18">
        <v>7</v>
      </c>
      <c r="B11" s="12" t="s">
        <v>242</v>
      </c>
      <c r="C11" s="14" t="s">
        <v>111</v>
      </c>
      <c r="D11" s="33" t="s">
        <v>236</v>
      </c>
      <c r="E11" s="14" t="s">
        <v>238</v>
      </c>
      <c r="F11" s="14" t="s">
        <v>240</v>
      </c>
      <c r="G11" s="14" t="s">
        <v>104</v>
      </c>
      <c r="H11" s="14">
        <v>1</v>
      </c>
      <c r="I11" s="17" t="s">
        <v>6</v>
      </c>
      <c r="J11" s="18">
        <v>92051556</v>
      </c>
      <c r="K11" s="48">
        <v>1</v>
      </c>
      <c r="L11" s="48">
        <v>0</v>
      </c>
      <c r="M11" s="47">
        <f t="shared" si="0"/>
        <v>1</v>
      </c>
      <c r="N11" s="28" t="s">
        <v>243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</row>
    <row r="12" spans="1:333" s="16" customFormat="1" ht="24.95" customHeight="1" x14ac:dyDescent="0.2">
      <c r="A12" s="18">
        <v>8</v>
      </c>
      <c r="B12" s="12" t="s">
        <v>242</v>
      </c>
      <c r="C12" s="14" t="s">
        <v>112</v>
      </c>
      <c r="D12" s="33" t="s">
        <v>236</v>
      </c>
      <c r="E12" s="14" t="s">
        <v>238</v>
      </c>
      <c r="F12" s="14" t="s">
        <v>240</v>
      </c>
      <c r="G12" s="14" t="s">
        <v>108</v>
      </c>
      <c r="H12" s="14">
        <v>6</v>
      </c>
      <c r="I12" s="17" t="s">
        <v>6</v>
      </c>
      <c r="J12" s="14">
        <v>14212963</v>
      </c>
      <c r="K12" s="52">
        <v>7191</v>
      </c>
      <c r="L12" s="52">
        <v>0</v>
      </c>
      <c r="M12" s="47">
        <f t="shared" si="0"/>
        <v>7191</v>
      </c>
      <c r="N12" s="28" t="s">
        <v>243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</row>
    <row r="13" spans="1:333" s="16" customFormat="1" ht="24.95" customHeight="1" x14ac:dyDescent="0.2">
      <c r="A13" s="18">
        <v>9</v>
      </c>
      <c r="B13" s="12" t="s">
        <v>242</v>
      </c>
      <c r="C13" s="14" t="s">
        <v>116</v>
      </c>
      <c r="D13" s="33" t="s">
        <v>236</v>
      </c>
      <c r="E13" s="14" t="s">
        <v>238</v>
      </c>
      <c r="F13" s="14" t="s">
        <v>240</v>
      </c>
      <c r="G13" s="14" t="s">
        <v>107</v>
      </c>
      <c r="H13" s="14">
        <v>6</v>
      </c>
      <c r="I13" s="17" t="s">
        <v>6</v>
      </c>
      <c r="J13" s="14">
        <v>15232676</v>
      </c>
      <c r="K13" s="52">
        <v>49</v>
      </c>
      <c r="L13" s="52">
        <v>0</v>
      </c>
      <c r="M13" s="47">
        <f t="shared" si="0"/>
        <v>49</v>
      </c>
      <c r="N13" s="28" t="s">
        <v>243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</row>
    <row r="14" spans="1:333" s="16" customFormat="1" ht="24.95" customHeight="1" x14ac:dyDescent="0.2">
      <c r="A14" s="18">
        <v>10</v>
      </c>
      <c r="B14" s="12" t="s">
        <v>242</v>
      </c>
      <c r="C14" s="14" t="s">
        <v>114</v>
      </c>
      <c r="D14" s="33" t="s">
        <v>236</v>
      </c>
      <c r="E14" s="14" t="s">
        <v>238</v>
      </c>
      <c r="F14" s="14" t="s">
        <v>240</v>
      </c>
      <c r="G14" s="14" t="s">
        <v>109</v>
      </c>
      <c r="H14" s="14">
        <v>6</v>
      </c>
      <c r="I14" s="17" t="s">
        <v>6</v>
      </c>
      <c r="J14" s="14">
        <v>15108718</v>
      </c>
      <c r="K14" s="52">
        <v>1565</v>
      </c>
      <c r="L14" s="52">
        <v>0</v>
      </c>
      <c r="M14" s="47">
        <f t="shared" si="0"/>
        <v>1565</v>
      </c>
      <c r="N14" s="28" t="s">
        <v>243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</row>
    <row r="15" spans="1:333" s="16" customFormat="1" ht="24.95" customHeight="1" x14ac:dyDescent="0.2">
      <c r="A15" s="18">
        <v>11</v>
      </c>
      <c r="B15" s="12" t="s">
        <v>242</v>
      </c>
      <c r="C15" s="14" t="s">
        <v>115</v>
      </c>
      <c r="D15" s="33" t="s">
        <v>236</v>
      </c>
      <c r="E15" s="14" t="s">
        <v>238</v>
      </c>
      <c r="F15" s="14" t="s">
        <v>240</v>
      </c>
      <c r="G15" s="14" t="s">
        <v>106</v>
      </c>
      <c r="H15" s="14">
        <v>1</v>
      </c>
      <c r="I15" s="17" t="s">
        <v>6</v>
      </c>
      <c r="J15" s="14">
        <v>89119392</v>
      </c>
      <c r="K15" s="52">
        <v>1</v>
      </c>
      <c r="L15" s="52">
        <v>0</v>
      </c>
      <c r="M15" s="47">
        <f t="shared" si="0"/>
        <v>1</v>
      </c>
      <c r="N15" s="28" t="s">
        <v>243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</row>
    <row r="16" spans="1:333" s="16" customFormat="1" ht="24.95" customHeight="1" x14ac:dyDescent="0.2">
      <c r="A16" s="18">
        <v>12</v>
      </c>
      <c r="B16" s="12" t="s">
        <v>242</v>
      </c>
      <c r="C16" s="14" t="s">
        <v>124</v>
      </c>
      <c r="D16" s="33" t="s">
        <v>236</v>
      </c>
      <c r="E16" s="14" t="s">
        <v>238</v>
      </c>
      <c r="F16" s="14" t="s">
        <v>240</v>
      </c>
      <c r="G16" s="14" t="s">
        <v>123</v>
      </c>
      <c r="H16" s="14">
        <v>33</v>
      </c>
      <c r="I16" s="17" t="s">
        <v>6</v>
      </c>
      <c r="J16" s="14">
        <v>56368596</v>
      </c>
      <c r="K16" s="52">
        <v>13030</v>
      </c>
      <c r="L16" s="52">
        <v>0</v>
      </c>
      <c r="M16" s="47">
        <f t="shared" si="0"/>
        <v>13030</v>
      </c>
      <c r="N16" s="28" t="s">
        <v>243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</row>
    <row r="17" spans="1:65" s="16" customFormat="1" ht="24.95" customHeight="1" x14ac:dyDescent="0.2">
      <c r="A17" s="18">
        <v>13</v>
      </c>
      <c r="B17" s="12" t="s">
        <v>242</v>
      </c>
      <c r="C17" s="14" t="s">
        <v>126</v>
      </c>
      <c r="D17" s="33" t="s">
        <v>236</v>
      </c>
      <c r="E17" s="14" t="s">
        <v>238</v>
      </c>
      <c r="F17" s="14" t="s">
        <v>240</v>
      </c>
      <c r="G17" s="14" t="s">
        <v>125</v>
      </c>
      <c r="H17" s="14">
        <v>10</v>
      </c>
      <c r="I17" s="17" t="s">
        <v>6</v>
      </c>
      <c r="J17" s="14">
        <v>15432219</v>
      </c>
      <c r="K17" s="52">
        <v>5239</v>
      </c>
      <c r="L17" s="52">
        <v>0</v>
      </c>
      <c r="M17" s="47">
        <f t="shared" si="0"/>
        <v>5239</v>
      </c>
      <c r="N17" s="28" t="s">
        <v>243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</row>
    <row r="18" spans="1:65" s="16" customFormat="1" ht="24.95" customHeight="1" x14ac:dyDescent="0.2">
      <c r="A18" s="18">
        <v>14</v>
      </c>
      <c r="B18" s="12" t="s">
        <v>242</v>
      </c>
      <c r="C18" s="14" t="s">
        <v>128</v>
      </c>
      <c r="D18" s="33" t="s">
        <v>236</v>
      </c>
      <c r="E18" s="14" t="s">
        <v>238</v>
      </c>
      <c r="F18" s="14" t="s">
        <v>240</v>
      </c>
      <c r="G18" s="14" t="s">
        <v>127</v>
      </c>
      <c r="H18" s="14">
        <v>5</v>
      </c>
      <c r="I18" s="17" t="s">
        <v>6</v>
      </c>
      <c r="J18" s="19" t="s">
        <v>81</v>
      </c>
      <c r="K18" s="50">
        <v>1872</v>
      </c>
      <c r="L18" s="50">
        <v>0</v>
      </c>
      <c r="M18" s="47">
        <f t="shared" si="0"/>
        <v>1872</v>
      </c>
      <c r="N18" s="28" t="s">
        <v>243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</row>
    <row r="19" spans="1:65" s="16" customFormat="1" ht="24.95" customHeight="1" x14ac:dyDescent="0.2">
      <c r="A19" s="18">
        <v>15</v>
      </c>
      <c r="B19" s="12" t="s">
        <v>242</v>
      </c>
      <c r="C19" s="14" t="s">
        <v>130</v>
      </c>
      <c r="D19" s="33" t="s">
        <v>236</v>
      </c>
      <c r="E19" s="14" t="s">
        <v>238</v>
      </c>
      <c r="F19" s="14" t="s">
        <v>240</v>
      </c>
      <c r="G19" s="14" t="s">
        <v>129</v>
      </c>
      <c r="H19" s="14">
        <v>9</v>
      </c>
      <c r="I19" s="17" t="s">
        <v>6</v>
      </c>
      <c r="J19" s="19" t="s">
        <v>100</v>
      </c>
      <c r="K19" s="54">
        <v>6211</v>
      </c>
      <c r="L19" s="54">
        <v>0</v>
      </c>
      <c r="M19" s="47">
        <f t="shared" si="0"/>
        <v>6211</v>
      </c>
      <c r="N19" s="28" t="s">
        <v>243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</row>
    <row r="20" spans="1:65" ht="24.95" customHeight="1" x14ac:dyDescent="0.2">
      <c r="A20" s="18">
        <v>16</v>
      </c>
      <c r="B20" s="12" t="s">
        <v>242</v>
      </c>
      <c r="C20" s="12" t="s">
        <v>132</v>
      </c>
      <c r="D20" s="33" t="s">
        <v>236</v>
      </c>
      <c r="E20" s="14" t="s">
        <v>238</v>
      </c>
      <c r="F20" s="14" t="s">
        <v>240</v>
      </c>
      <c r="G20" s="12" t="s">
        <v>131</v>
      </c>
      <c r="H20" s="12">
        <v>9</v>
      </c>
      <c r="I20" s="20" t="s">
        <v>6</v>
      </c>
      <c r="J20" s="12">
        <v>82482285</v>
      </c>
      <c r="K20" s="45">
        <v>6302</v>
      </c>
      <c r="L20" s="45">
        <v>0</v>
      </c>
      <c r="M20" s="47">
        <f t="shared" si="0"/>
        <v>6302</v>
      </c>
      <c r="N20" s="28" t="s">
        <v>243</v>
      </c>
    </row>
    <row r="21" spans="1:65" ht="24.95" customHeight="1" x14ac:dyDescent="0.2">
      <c r="A21" s="18">
        <v>17</v>
      </c>
      <c r="B21" s="12" t="s">
        <v>242</v>
      </c>
      <c r="C21" s="12" t="s">
        <v>133</v>
      </c>
      <c r="D21" s="33" t="s">
        <v>236</v>
      </c>
      <c r="E21" s="14" t="s">
        <v>238</v>
      </c>
      <c r="F21" s="14" t="s">
        <v>240</v>
      </c>
      <c r="G21" s="12" t="s">
        <v>247</v>
      </c>
      <c r="H21" s="12">
        <v>7</v>
      </c>
      <c r="I21" s="20" t="s">
        <v>6</v>
      </c>
      <c r="J21" s="12">
        <v>82482292</v>
      </c>
      <c r="K21" s="45">
        <v>5679</v>
      </c>
      <c r="L21" s="45">
        <v>0</v>
      </c>
      <c r="M21" s="47">
        <f t="shared" si="0"/>
        <v>5679</v>
      </c>
      <c r="N21" s="28" t="s">
        <v>243</v>
      </c>
    </row>
    <row r="22" spans="1:65" ht="24.95" customHeight="1" x14ac:dyDescent="0.2">
      <c r="A22" s="18">
        <v>18</v>
      </c>
      <c r="B22" s="12" t="s">
        <v>242</v>
      </c>
      <c r="C22" s="12" t="s">
        <v>135</v>
      </c>
      <c r="D22" s="33" t="s">
        <v>236</v>
      </c>
      <c r="E22" s="14" t="s">
        <v>238</v>
      </c>
      <c r="F22" s="14" t="s">
        <v>240</v>
      </c>
      <c r="G22" s="12" t="s">
        <v>134</v>
      </c>
      <c r="H22" s="12">
        <v>9</v>
      </c>
      <c r="I22" s="20" t="s">
        <v>6</v>
      </c>
      <c r="J22" s="12">
        <v>82482274</v>
      </c>
      <c r="K22" s="45">
        <v>2107</v>
      </c>
      <c r="L22" s="45">
        <v>0</v>
      </c>
      <c r="M22" s="47">
        <f t="shared" si="0"/>
        <v>2107</v>
      </c>
      <c r="N22" s="28" t="s">
        <v>243</v>
      </c>
    </row>
    <row r="23" spans="1:65" ht="24.95" customHeight="1" x14ac:dyDescent="0.2">
      <c r="A23" s="18">
        <v>19</v>
      </c>
      <c r="B23" s="12" t="s">
        <v>242</v>
      </c>
      <c r="C23" s="12" t="s">
        <v>137</v>
      </c>
      <c r="D23" s="33" t="s">
        <v>236</v>
      </c>
      <c r="E23" s="14" t="s">
        <v>238</v>
      </c>
      <c r="F23" s="14" t="s">
        <v>240</v>
      </c>
      <c r="G23" s="12" t="s">
        <v>136</v>
      </c>
      <c r="H23" s="12">
        <v>9</v>
      </c>
      <c r="I23" s="20" t="s">
        <v>6</v>
      </c>
      <c r="J23" s="12">
        <v>82482279</v>
      </c>
      <c r="K23" s="45">
        <v>1699</v>
      </c>
      <c r="L23" s="45">
        <v>0</v>
      </c>
      <c r="M23" s="47">
        <f t="shared" si="0"/>
        <v>1699</v>
      </c>
      <c r="N23" s="28" t="s">
        <v>243</v>
      </c>
    </row>
    <row r="24" spans="1:65" ht="24.95" customHeight="1" x14ac:dyDescent="0.2">
      <c r="A24" s="18">
        <v>20</v>
      </c>
      <c r="B24" s="12" t="s">
        <v>242</v>
      </c>
      <c r="C24" s="12" t="s">
        <v>139</v>
      </c>
      <c r="D24" s="33" t="s">
        <v>236</v>
      </c>
      <c r="E24" s="14" t="s">
        <v>238</v>
      </c>
      <c r="F24" s="14" t="s">
        <v>240</v>
      </c>
      <c r="G24" s="12" t="s">
        <v>138</v>
      </c>
      <c r="H24" s="12">
        <v>9</v>
      </c>
      <c r="I24" s="20" t="s">
        <v>6</v>
      </c>
      <c r="J24" s="12">
        <v>88620593</v>
      </c>
      <c r="K24" s="45">
        <v>8500</v>
      </c>
      <c r="L24" s="45">
        <v>0</v>
      </c>
      <c r="M24" s="47">
        <f t="shared" si="0"/>
        <v>8500</v>
      </c>
      <c r="N24" s="28" t="s">
        <v>243</v>
      </c>
    </row>
    <row r="25" spans="1:65" ht="24.95" customHeight="1" x14ac:dyDescent="0.2">
      <c r="A25" s="18">
        <v>21</v>
      </c>
      <c r="B25" s="12" t="s">
        <v>242</v>
      </c>
      <c r="C25" s="12" t="s">
        <v>141</v>
      </c>
      <c r="D25" s="33" t="s">
        <v>236</v>
      </c>
      <c r="E25" s="14" t="s">
        <v>238</v>
      </c>
      <c r="F25" s="14" t="s">
        <v>240</v>
      </c>
      <c r="G25" s="12" t="s">
        <v>140</v>
      </c>
      <c r="H25" s="12">
        <v>5</v>
      </c>
      <c r="I25" s="20" t="s">
        <v>6</v>
      </c>
      <c r="J25" s="12">
        <v>93148977</v>
      </c>
      <c r="K25" s="45">
        <v>9588</v>
      </c>
      <c r="L25" s="45">
        <v>0</v>
      </c>
      <c r="M25" s="47">
        <f t="shared" si="0"/>
        <v>9588</v>
      </c>
      <c r="N25" s="28" t="s">
        <v>243</v>
      </c>
    </row>
    <row r="26" spans="1:65" ht="24.95" customHeight="1" x14ac:dyDescent="0.2">
      <c r="A26" s="18">
        <v>22</v>
      </c>
      <c r="B26" s="12" t="s">
        <v>242</v>
      </c>
      <c r="C26" s="12" t="s">
        <v>143</v>
      </c>
      <c r="D26" s="33" t="s">
        <v>236</v>
      </c>
      <c r="E26" s="14" t="s">
        <v>238</v>
      </c>
      <c r="F26" s="14" t="s">
        <v>240</v>
      </c>
      <c r="G26" s="12" t="s">
        <v>142</v>
      </c>
      <c r="H26" s="12">
        <v>11</v>
      </c>
      <c r="I26" s="20" t="s">
        <v>6</v>
      </c>
      <c r="J26" s="12">
        <v>91149799</v>
      </c>
      <c r="K26" s="45">
        <v>9200</v>
      </c>
      <c r="L26" s="45">
        <v>0</v>
      </c>
      <c r="M26" s="47">
        <f t="shared" si="0"/>
        <v>9200</v>
      </c>
      <c r="N26" s="28" t="s">
        <v>243</v>
      </c>
    </row>
    <row r="27" spans="1:65" ht="24.95" customHeight="1" x14ac:dyDescent="0.2">
      <c r="A27" s="18">
        <v>23</v>
      </c>
      <c r="B27" s="12" t="s">
        <v>242</v>
      </c>
      <c r="C27" s="12" t="s">
        <v>146</v>
      </c>
      <c r="D27" s="33" t="s">
        <v>236</v>
      </c>
      <c r="E27" s="14" t="s">
        <v>238</v>
      </c>
      <c r="F27" s="14" t="s">
        <v>240</v>
      </c>
      <c r="G27" s="12" t="s">
        <v>145</v>
      </c>
      <c r="H27" s="35" t="s">
        <v>144</v>
      </c>
      <c r="I27" s="21" t="s">
        <v>6</v>
      </c>
      <c r="J27" s="12">
        <v>8547041</v>
      </c>
      <c r="K27" s="45">
        <v>27</v>
      </c>
      <c r="L27" s="45">
        <v>0</v>
      </c>
      <c r="M27" s="47">
        <f t="shared" si="0"/>
        <v>27</v>
      </c>
      <c r="N27" s="28" t="s">
        <v>243</v>
      </c>
    </row>
    <row r="28" spans="1:65" ht="24.95" customHeight="1" x14ac:dyDescent="0.2">
      <c r="A28" s="18">
        <v>24</v>
      </c>
      <c r="B28" s="12" t="s">
        <v>242</v>
      </c>
      <c r="C28" s="12" t="s">
        <v>148</v>
      </c>
      <c r="D28" s="33" t="s">
        <v>236</v>
      </c>
      <c r="E28" s="14" t="s">
        <v>238</v>
      </c>
      <c r="F28" s="14" t="s">
        <v>240</v>
      </c>
      <c r="G28" s="12" t="s">
        <v>147</v>
      </c>
      <c r="H28" s="12">
        <v>9</v>
      </c>
      <c r="I28" s="21" t="s">
        <v>6</v>
      </c>
      <c r="J28" s="12">
        <v>11614478</v>
      </c>
      <c r="K28" s="45">
        <v>1393</v>
      </c>
      <c r="L28" s="45">
        <v>0</v>
      </c>
      <c r="M28" s="47">
        <f t="shared" si="0"/>
        <v>1393</v>
      </c>
      <c r="N28" s="28" t="s">
        <v>243</v>
      </c>
    </row>
    <row r="29" spans="1:65" ht="24.95" customHeight="1" x14ac:dyDescent="0.2">
      <c r="A29" s="18">
        <v>25</v>
      </c>
      <c r="B29" s="12" t="s">
        <v>242</v>
      </c>
      <c r="C29" s="12" t="s">
        <v>150</v>
      </c>
      <c r="D29" s="33" t="s">
        <v>236</v>
      </c>
      <c r="E29" s="14" t="s">
        <v>238</v>
      </c>
      <c r="F29" s="14" t="s">
        <v>240</v>
      </c>
      <c r="G29" s="12" t="s">
        <v>149</v>
      </c>
      <c r="H29" s="12">
        <v>10</v>
      </c>
      <c r="I29" s="21" t="s">
        <v>6</v>
      </c>
      <c r="J29" s="12">
        <v>11124167</v>
      </c>
      <c r="K29" s="45">
        <v>34889</v>
      </c>
      <c r="L29" s="45">
        <v>0</v>
      </c>
      <c r="M29" s="47">
        <f t="shared" si="0"/>
        <v>34889</v>
      </c>
      <c r="N29" s="28" t="s">
        <v>243</v>
      </c>
    </row>
    <row r="30" spans="1:65" ht="24.95" customHeight="1" x14ac:dyDescent="0.2">
      <c r="A30" s="18">
        <v>26</v>
      </c>
      <c r="B30" s="12" t="s">
        <v>242</v>
      </c>
      <c r="C30" s="12" t="s">
        <v>153</v>
      </c>
      <c r="D30" s="33" t="s">
        <v>236</v>
      </c>
      <c r="E30" s="14" t="s">
        <v>238</v>
      </c>
      <c r="F30" s="14" t="s">
        <v>240</v>
      </c>
      <c r="G30" s="12" t="s">
        <v>152</v>
      </c>
      <c r="H30" s="12">
        <v>10</v>
      </c>
      <c r="I30" s="21" t="s">
        <v>6</v>
      </c>
      <c r="J30" s="12">
        <v>93007528</v>
      </c>
      <c r="K30" s="45">
        <v>608</v>
      </c>
      <c r="L30" s="45">
        <v>0</v>
      </c>
      <c r="M30" s="47">
        <f t="shared" si="0"/>
        <v>608</v>
      </c>
      <c r="N30" s="28" t="s">
        <v>243</v>
      </c>
    </row>
    <row r="31" spans="1:65" ht="24.95" customHeight="1" x14ac:dyDescent="0.2">
      <c r="A31" s="18">
        <v>27</v>
      </c>
      <c r="B31" s="12" t="s">
        <v>242</v>
      </c>
      <c r="C31" s="12" t="s">
        <v>155</v>
      </c>
      <c r="D31" s="33" t="s">
        <v>236</v>
      </c>
      <c r="E31" s="14" t="s">
        <v>238</v>
      </c>
      <c r="F31" s="14" t="s">
        <v>240</v>
      </c>
      <c r="G31" s="12" t="s">
        <v>154</v>
      </c>
      <c r="H31" s="12">
        <v>12</v>
      </c>
      <c r="I31" s="21" t="s">
        <v>6</v>
      </c>
      <c r="J31" s="12">
        <v>93007550</v>
      </c>
      <c r="K31" s="45">
        <v>10373</v>
      </c>
      <c r="L31" s="45">
        <v>0</v>
      </c>
      <c r="M31" s="47">
        <f t="shared" si="0"/>
        <v>10373</v>
      </c>
      <c r="N31" s="28" t="s">
        <v>243</v>
      </c>
    </row>
    <row r="32" spans="1:65" ht="24.95" customHeight="1" x14ac:dyDescent="0.2">
      <c r="A32" s="18">
        <v>28</v>
      </c>
      <c r="B32" s="12" t="s">
        <v>242</v>
      </c>
      <c r="C32" s="12" t="s">
        <v>157</v>
      </c>
      <c r="D32" s="33" t="s">
        <v>236</v>
      </c>
      <c r="E32" s="14" t="s">
        <v>238</v>
      </c>
      <c r="F32" s="14" t="s">
        <v>240</v>
      </c>
      <c r="G32" s="12" t="s">
        <v>156</v>
      </c>
      <c r="H32" s="12">
        <v>11</v>
      </c>
      <c r="I32" s="21" t="s">
        <v>6</v>
      </c>
      <c r="J32" s="12">
        <v>15439962</v>
      </c>
      <c r="K32" s="45">
        <v>44086</v>
      </c>
      <c r="L32" s="45">
        <v>0</v>
      </c>
      <c r="M32" s="47">
        <f t="shared" si="0"/>
        <v>44086</v>
      </c>
      <c r="N32" s="28" t="s">
        <v>243</v>
      </c>
    </row>
    <row r="33" spans="1:14" ht="24.95" customHeight="1" x14ac:dyDescent="0.2">
      <c r="A33" s="18">
        <v>29</v>
      </c>
      <c r="B33" s="12" t="s">
        <v>242</v>
      </c>
      <c r="C33" s="12" t="s">
        <v>159</v>
      </c>
      <c r="D33" s="33" t="s">
        <v>236</v>
      </c>
      <c r="E33" s="14" t="s">
        <v>238</v>
      </c>
      <c r="F33" s="14" t="s">
        <v>240</v>
      </c>
      <c r="G33" s="12" t="s">
        <v>158</v>
      </c>
      <c r="H33" s="12">
        <v>11</v>
      </c>
      <c r="I33" s="21" t="s">
        <v>6</v>
      </c>
      <c r="J33" s="12">
        <v>15409738</v>
      </c>
      <c r="K33" s="45">
        <v>44568</v>
      </c>
      <c r="L33" s="45">
        <v>0</v>
      </c>
      <c r="M33" s="47">
        <f t="shared" si="0"/>
        <v>44568</v>
      </c>
      <c r="N33" s="28" t="s">
        <v>243</v>
      </c>
    </row>
    <row r="34" spans="1:14" ht="24.95" customHeight="1" x14ac:dyDescent="0.2">
      <c r="A34" s="18">
        <v>30</v>
      </c>
      <c r="B34" s="12" t="s">
        <v>242</v>
      </c>
      <c r="C34" s="12" t="s">
        <v>161</v>
      </c>
      <c r="D34" s="33" t="s">
        <v>236</v>
      </c>
      <c r="E34" s="14" t="s">
        <v>238</v>
      </c>
      <c r="F34" s="14" t="s">
        <v>240</v>
      </c>
      <c r="G34" s="12" t="s">
        <v>160</v>
      </c>
      <c r="H34" s="12">
        <v>2</v>
      </c>
      <c r="I34" s="21" t="s">
        <v>6</v>
      </c>
      <c r="J34" s="12">
        <v>31772666</v>
      </c>
      <c r="K34" s="45">
        <v>180</v>
      </c>
      <c r="L34" s="45">
        <v>0</v>
      </c>
      <c r="M34" s="47">
        <f t="shared" si="0"/>
        <v>180</v>
      </c>
      <c r="N34" s="28" t="s">
        <v>243</v>
      </c>
    </row>
    <row r="35" spans="1:14" ht="24.95" customHeight="1" x14ac:dyDescent="0.2">
      <c r="A35" s="18">
        <v>31</v>
      </c>
      <c r="B35" s="12" t="s">
        <v>242</v>
      </c>
      <c r="C35" s="12" t="s">
        <v>163</v>
      </c>
      <c r="D35" s="33" t="s">
        <v>236</v>
      </c>
      <c r="E35" s="14" t="s">
        <v>238</v>
      </c>
      <c r="F35" s="14" t="s">
        <v>240</v>
      </c>
      <c r="G35" s="12" t="s">
        <v>162</v>
      </c>
      <c r="H35" s="12">
        <v>9</v>
      </c>
      <c r="I35" s="21" t="s">
        <v>6</v>
      </c>
      <c r="J35" s="12">
        <v>15337730</v>
      </c>
      <c r="K35" s="45">
        <v>10394</v>
      </c>
      <c r="L35" s="45">
        <v>0</v>
      </c>
      <c r="M35" s="47">
        <f t="shared" si="0"/>
        <v>10394</v>
      </c>
      <c r="N35" s="28" t="s">
        <v>243</v>
      </c>
    </row>
    <row r="36" spans="1:14" ht="24.95" customHeight="1" x14ac:dyDescent="0.2">
      <c r="A36" s="18">
        <v>32</v>
      </c>
      <c r="B36" s="12" t="s">
        <v>242</v>
      </c>
      <c r="C36" s="12" t="s">
        <v>168</v>
      </c>
      <c r="D36" s="33" t="s">
        <v>236</v>
      </c>
      <c r="E36" s="14" t="s">
        <v>238</v>
      </c>
      <c r="F36" s="14" t="s">
        <v>240</v>
      </c>
      <c r="G36" s="12" t="s">
        <v>167</v>
      </c>
      <c r="H36" s="12">
        <v>7</v>
      </c>
      <c r="I36" s="21" t="s">
        <v>6</v>
      </c>
      <c r="J36" s="22" t="s">
        <v>87</v>
      </c>
      <c r="K36" s="44">
        <v>5939</v>
      </c>
      <c r="L36" s="44">
        <v>0</v>
      </c>
      <c r="M36" s="47">
        <f t="shared" si="0"/>
        <v>5939</v>
      </c>
      <c r="N36" s="28" t="s">
        <v>243</v>
      </c>
    </row>
    <row r="37" spans="1:14" ht="24.95" customHeight="1" x14ac:dyDescent="0.2">
      <c r="A37" s="18">
        <v>33</v>
      </c>
      <c r="B37" s="12" t="s">
        <v>242</v>
      </c>
      <c r="C37" s="12" t="s">
        <v>170</v>
      </c>
      <c r="D37" s="33" t="s">
        <v>236</v>
      </c>
      <c r="E37" s="14" t="s">
        <v>238</v>
      </c>
      <c r="F37" s="14" t="s">
        <v>240</v>
      </c>
      <c r="G37" s="12" t="s">
        <v>169</v>
      </c>
      <c r="H37" s="12">
        <v>6</v>
      </c>
      <c r="I37" s="21" t="s">
        <v>6</v>
      </c>
      <c r="J37" s="12">
        <v>15441848</v>
      </c>
      <c r="K37" s="45">
        <v>6106</v>
      </c>
      <c r="L37" s="45">
        <v>0</v>
      </c>
      <c r="M37" s="47">
        <f t="shared" si="0"/>
        <v>6106</v>
      </c>
      <c r="N37" s="28" t="s">
        <v>243</v>
      </c>
    </row>
    <row r="38" spans="1:14" ht="24.95" customHeight="1" x14ac:dyDescent="0.2">
      <c r="A38" s="18">
        <v>34</v>
      </c>
      <c r="B38" s="12" t="s">
        <v>242</v>
      </c>
      <c r="C38" s="12" t="s">
        <v>172</v>
      </c>
      <c r="D38" s="33" t="s">
        <v>236</v>
      </c>
      <c r="E38" s="14" t="s">
        <v>238</v>
      </c>
      <c r="F38" s="14" t="s">
        <v>240</v>
      </c>
      <c r="G38" s="12" t="s">
        <v>171</v>
      </c>
      <c r="H38" s="12">
        <v>7</v>
      </c>
      <c r="I38" s="21" t="s">
        <v>15</v>
      </c>
      <c r="J38" s="12">
        <v>90597067</v>
      </c>
      <c r="K38" s="45">
        <v>560</v>
      </c>
      <c r="L38" s="45">
        <v>1440</v>
      </c>
      <c r="M38" s="47">
        <f t="shared" si="0"/>
        <v>2000</v>
      </c>
      <c r="N38" s="28" t="s">
        <v>243</v>
      </c>
    </row>
    <row r="39" spans="1:14" ht="24.95" customHeight="1" x14ac:dyDescent="0.2">
      <c r="A39" s="18">
        <v>35</v>
      </c>
      <c r="B39" s="12" t="s">
        <v>242</v>
      </c>
      <c r="C39" s="12" t="s">
        <v>174</v>
      </c>
      <c r="D39" s="33" t="s">
        <v>236</v>
      </c>
      <c r="E39" s="14" t="s">
        <v>238</v>
      </c>
      <c r="F39" s="14" t="s">
        <v>240</v>
      </c>
      <c r="G39" s="12" t="s">
        <v>173</v>
      </c>
      <c r="H39" s="12">
        <v>7</v>
      </c>
      <c r="I39" s="21" t="s">
        <v>15</v>
      </c>
      <c r="J39" s="12">
        <v>90597094</v>
      </c>
      <c r="K39" s="45">
        <v>897</v>
      </c>
      <c r="L39" s="45">
        <v>2308</v>
      </c>
      <c r="M39" s="47">
        <f t="shared" si="0"/>
        <v>3205</v>
      </c>
      <c r="N39" s="28" t="s">
        <v>243</v>
      </c>
    </row>
    <row r="40" spans="1:14" ht="24.95" customHeight="1" x14ac:dyDescent="0.2">
      <c r="A40" s="18">
        <v>36</v>
      </c>
      <c r="B40" s="12" t="s">
        <v>242</v>
      </c>
      <c r="C40" s="12" t="s">
        <v>176</v>
      </c>
      <c r="D40" s="33" t="s">
        <v>236</v>
      </c>
      <c r="E40" s="14" t="s">
        <v>238</v>
      </c>
      <c r="F40" s="14" t="s">
        <v>240</v>
      </c>
      <c r="G40" s="12" t="s">
        <v>175</v>
      </c>
      <c r="H40" s="12">
        <v>7</v>
      </c>
      <c r="I40" s="21" t="s">
        <v>15</v>
      </c>
      <c r="J40" s="12">
        <v>90597060</v>
      </c>
      <c r="K40" s="45">
        <v>2212</v>
      </c>
      <c r="L40" s="45">
        <v>5688</v>
      </c>
      <c r="M40" s="47">
        <f t="shared" si="0"/>
        <v>7900</v>
      </c>
      <c r="N40" s="28" t="s">
        <v>243</v>
      </c>
    </row>
    <row r="41" spans="1:14" ht="24.95" customHeight="1" x14ac:dyDescent="0.2">
      <c r="A41" s="18">
        <v>37</v>
      </c>
      <c r="B41" s="12" t="s">
        <v>242</v>
      </c>
      <c r="C41" s="12" t="s">
        <v>178</v>
      </c>
      <c r="D41" s="33" t="s">
        <v>236</v>
      </c>
      <c r="E41" s="14" t="s">
        <v>238</v>
      </c>
      <c r="F41" s="14" t="s">
        <v>240</v>
      </c>
      <c r="G41" s="12" t="s">
        <v>177</v>
      </c>
      <c r="H41" s="12">
        <v>7</v>
      </c>
      <c r="I41" s="21" t="s">
        <v>15</v>
      </c>
      <c r="J41" s="12">
        <v>90551319</v>
      </c>
      <c r="K41" s="45">
        <v>503</v>
      </c>
      <c r="L41" s="45">
        <v>1292</v>
      </c>
      <c r="M41" s="47">
        <f t="shared" si="0"/>
        <v>1795</v>
      </c>
      <c r="N41" s="28" t="s">
        <v>243</v>
      </c>
    </row>
    <row r="42" spans="1:14" ht="24.95" customHeight="1" x14ac:dyDescent="0.2">
      <c r="A42" s="18">
        <v>38</v>
      </c>
      <c r="B42" s="12" t="s">
        <v>242</v>
      </c>
      <c r="C42" s="12" t="s">
        <v>180</v>
      </c>
      <c r="D42" s="33" t="s">
        <v>236</v>
      </c>
      <c r="E42" s="14" t="s">
        <v>238</v>
      </c>
      <c r="F42" s="14" t="s">
        <v>240</v>
      </c>
      <c r="G42" s="12" t="s">
        <v>179</v>
      </c>
      <c r="H42" s="12">
        <v>7</v>
      </c>
      <c r="I42" s="21" t="s">
        <v>15</v>
      </c>
      <c r="J42" s="12">
        <v>90597016</v>
      </c>
      <c r="K42" s="45">
        <v>45</v>
      </c>
      <c r="L42" s="45">
        <v>117</v>
      </c>
      <c r="M42" s="47">
        <f t="shared" si="0"/>
        <v>162</v>
      </c>
      <c r="N42" s="28" t="s">
        <v>243</v>
      </c>
    </row>
    <row r="43" spans="1:14" ht="24.95" customHeight="1" x14ac:dyDescent="0.2">
      <c r="A43" s="18">
        <v>39</v>
      </c>
      <c r="B43" s="12" t="s">
        <v>242</v>
      </c>
      <c r="C43" s="12" t="s">
        <v>182</v>
      </c>
      <c r="D43" s="33" t="s">
        <v>236</v>
      </c>
      <c r="E43" s="14" t="s">
        <v>238</v>
      </c>
      <c r="F43" s="14" t="s">
        <v>240</v>
      </c>
      <c r="G43" s="12" t="s">
        <v>181</v>
      </c>
      <c r="H43" s="12">
        <v>7</v>
      </c>
      <c r="I43" s="21" t="s">
        <v>15</v>
      </c>
      <c r="J43" s="12">
        <v>90597017</v>
      </c>
      <c r="K43" s="45">
        <v>1405</v>
      </c>
      <c r="L43" s="45">
        <v>3614</v>
      </c>
      <c r="M43" s="47">
        <f t="shared" si="0"/>
        <v>5019</v>
      </c>
      <c r="N43" s="28" t="s">
        <v>243</v>
      </c>
    </row>
    <row r="44" spans="1:14" ht="24.95" customHeight="1" x14ac:dyDescent="0.2">
      <c r="A44" s="18">
        <v>40</v>
      </c>
      <c r="B44" s="12" t="s">
        <v>242</v>
      </c>
      <c r="C44" s="12" t="s">
        <v>184</v>
      </c>
      <c r="D44" s="33" t="s">
        <v>236</v>
      </c>
      <c r="E44" s="14" t="s">
        <v>238</v>
      </c>
      <c r="F44" s="14" t="s">
        <v>240</v>
      </c>
      <c r="G44" s="12" t="s">
        <v>183</v>
      </c>
      <c r="H44" s="12">
        <v>9</v>
      </c>
      <c r="I44" s="21" t="s">
        <v>6</v>
      </c>
      <c r="J44" s="12">
        <v>15420717</v>
      </c>
      <c r="K44" s="45">
        <v>20000</v>
      </c>
      <c r="L44" s="45">
        <v>0</v>
      </c>
      <c r="M44" s="47">
        <f t="shared" si="0"/>
        <v>20000</v>
      </c>
      <c r="N44" s="28" t="s">
        <v>243</v>
      </c>
    </row>
    <row r="45" spans="1:14" ht="24.95" customHeight="1" x14ac:dyDescent="0.2">
      <c r="A45" s="18">
        <v>41</v>
      </c>
      <c r="B45" s="12" t="s">
        <v>242</v>
      </c>
      <c r="C45" s="12" t="s">
        <v>188</v>
      </c>
      <c r="D45" s="33" t="s">
        <v>236</v>
      </c>
      <c r="E45" s="14" t="s">
        <v>238</v>
      </c>
      <c r="F45" s="14" t="s">
        <v>240</v>
      </c>
      <c r="G45" s="12" t="s">
        <v>187</v>
      </c>
      <c r="H45" s="12">
        <v>7</v>
      </c>
      <c r="I45" s="21" t="s">
        <v>6</v>
      </c>
      <c r="J45" s="22" t="s">
        <v>56</v>
      </c>
      <c r="K45" s="55">
        <v>4500</v>
      </c>
      <c r="L45" s="55">
        <v>0</v>
      </c>
      <c r="M45" s="47">
        <f t="shared" si="0"/>
        <v>4500</v>
      </c>
      <c r="N45" s="28" t="s">
        <v>243</v>
      </c>
    </row>
    <row r="46" spans="1:14" ht="24.95" customHeight="1" x14ac:dyDescent="0.2">
      <c r="A46" s="18">
        <v>42</v>
      </c>
      <c r="B46" s="12" t="s">
        <v>242</v>
      </c>
      <c r="C46" s="12" t="s">
        <v>190</v>
      </c>
      <c r="D46" s="33" t="s">
        <v>236</v>
      </c>
      <c r="E46" s="14" t="s">
        <v>238</v>
      </c>
      <c r="F46" s="14" t="s">
        <v>240</v>
      </c>
      <c r="G46" s="12" t="s">
        <v>189</v>
      </c>
      <c r="H46" s="12">
        <v>7</v>
      </c>
      <c r="I46" s="21" t="s">
        <v>6</v>
      </c>
      <c r="J46" s="22" t="s">
        <v>57</v>
      </c>
      <c r="K46" s="55">
        <v>749</v>
      </c>
      <c r="L46" s="55">
        <v>0</v>
      </c>
      <c r="M46" s="47">
        <f t="shared" si="0"/>
        <v>749</v>
      </c>
      <c r="N46" s="28" t="s">
        <v>243</v>
      </c>
    </row>
    <row r="47" spans="1:14" ht="24.95" customHeight="1" x14ac:dyDescent="0.2">
      <c r="A47" s="18">
        <v>43</v>
      </c>
      <c r="B47" s="12" t="s">
        <v>242</v>
      </c>
      <c r="C47" s="12" t="s">
        <v>192</v>
      </c>
      <c r="D47" s="33" t="s">
        <v>236</v>
      </c>
      <c r="E47" s="14" t="s">
        <v>238</v>
      </c>
      <c r="F47" s="14" t="s">
        <v>240</v>
      </c>
      <c r="G47" s="12" t="s">
        <v>191</v>
      </c>
      <c r="H47" s="12">
        <v>9</v>
      </c>
      <c r="I47" s="20" t="s">
        <v>6</v>
      </c>
      <c r="J47" s="22" t="s">
        <v>59</v>
      </c>
      <c r="K47" s="55">
        <v>3900</v>
      </c>
      <c r="L47" s="44">
        <v>0</v>
      </c>
      <c r="M47" s="47">
        <f t="shared" si="0"/>
        <v>3900</v>
      </c>
      <c r="N47" s="28" t="s">
        <v>243</v>
      </c>
    </row>
    <row r="48" spans="1:14" ht="24.95" customHeight="1" x14ac:dyDescent="0.2">
      <c r="A48" s="18">
        <v>44</v>
      </c>
      <c r="B48" s="12" t="s">
        <v>242</v>
      </c>
      <c r="C48" s="12" t="s">
        <v>194</v>
      </c>
      <c r="D48" s="33" t="s">
        <v>236</v>
      </c>
      <c r="E48" s="14" t="s">
        <v>238</v>
      </c>
      <c r="F48" s="14" t="s">
        <v>240</v>
      </c>
      <c r="G48" s="12" t="s">
        <v>193</v>
      </c>
      <c r="H48" s="12">
        <v>5</v>
      </c>
      <c r="I48" s="20" t="s">
        <v>6</v>
      </c>
      <c r="J48" s="12">
        <v>15232302</v>
      </c>
      <c r="K48" s="45">
        <v>0</v>
      </c>
      <c r="L48" s="45">
        <v>0</v>
      </c>
      <c r="M48" s="47">
        <f t="shared" si="0"/>
        <v>0</v>
      </c>
      <c r="N48" s="28" t="s">
        <v>243</v>
      </c>
    </row>
    <row r="49" spans="1:14" ht="24.95" customHeight="1" x14ac:dyDescent="0.2">
      <c r="A49" s="18">
        <v>45</v>
      </c>
      <c r="B49" s="12" t="s">
        <v>242</v>
      </c>
      <c r="C49" s="12" t="s">
        <v>196</v>
      </c>
      <c r="D49" s="33" t="s">
        <v>236</v>
      </c>
      <c r="E49" s="14" t="s">
        <v>238</v>
      </c>
      <c r="F49" s="14" t="s">
        <v>240</v>
      </c>
      <c r="G49" s="12" t="s">
        <v>195</v>
      </c>
      <c r="H49" s="12">
        <v>6</v>
      </c>
      <c r="I49" s="20" t="s">
        <v>6</v>
      </c>
      <c r="J49" s="12">
        <v>15420769</v>
      </c>
      <c r="K49" s="45">
        <v>3428</v>
      </c>
      <c r="L49" s="45">
        <v>0</v>
      </c>
      <c r="M49" s="47">
        <f t="shared" si="0"/>
        <v>3428</v>
      </c>
      <c r="N49" s="28" t="s">
        <v>243</v>
      </c>
    </row>
    <row r="50" spans="1:14" ht="24.95" customHeight="1" x14ac:dyDescent="0.2">
      <c r="A50" s="18">
        <v>46</v>
      </c>
      <c r="B50" s="12" t="s">
        <v>242</v>
      </c>
      <c r="C50" s="12" t="s">
        <v>198</v>
      </c>
      <c r="D50" s="33" t="s">
        <v>236</v>
      </c>
      <c r="E50" s="14" t="s">
        <v>238</v>
      </c>
      <c r="F50" s="14" t="s">
        <v>240</v>
      </c>
      <c r="G50" s="12" t="s">
        <v>197</v>
      </c>
      <c r="H50" s="12">
        <v>7</v>
      </c>
      <c r="I50" s="20" t="s">
        <v>6</v>
      </c>
      <c r="J50" s="12">
        <v>15337571</v>
      </c>
      <c r="K50" s="45">
        <v>5500</v>
      </c>
      <c r="L50" s="45">
        <v>0</v>
      </c>
      <c r="M50" s="47">
        <f t="shared" si="0"/>
        <v>5500</v>
      </c>
      <c r="N50" s="28" t="s">
        <v>243</v>
      </c>
    </row>
    <row r="51" spans="1:14" ht="24.95" customHeight="1" x14ac:dyDescent="0.2">
      <c r="A51" s="18">
        <v>47</v>
      </c>
      <c r="B51" s="12" t="s">
        <v>242</v>
      </c>
      <c r="C51" s="12" t="s">
        <v>200</v>
      </c>
      <c r="D51" s="33" t="s">
        <v>236</v>
      </c>
      <c r="E51" s="14" t="s">
        <v>238</v>
      </c>
      <c r="F51" s="14" t="s">
        <v>240</v>
      </c>
      <c r="G51" s="12" t="s">
        <v>199</v>
      </c>
      <c r="H51" s="12">
        <v>4</v>
      </c>
      <c r="I51" s="20" t="s">
        <v>6</v>
      </c>
      <c r="J51" s="12">
        <v>93007382</v>
      </c>
      <c r="K51" s="45">
        <v>1748</v>
      </c>
      <c r="L51" s="45">
        <v>0</v>
      </c>
      <c r="M51" s="47">
        <f t="shared" si="0"/>
        <v>1748</v>
      </c>
      <c r="N51" s="28" t="s">
        <v>243</v>
      </c>
    </row>
    <row r="52" spans="1:14" ht="24.95" customHeight="1" x14ac:dyDescent="0.2">
      <c r="A52" s="18">
        <v>48</v>
      </c>
      <c r="B52" s="12" t="s">
        <v>242</v>
      </c>
      <c r="C52" s="12" t="s">
        <v>202</v>
      </c>
      <c r="D52" s="33" t="s">
        <v>236</v>
      </c>
      <c r="E52" s="14" t="s">
        <v>238</v>
      </c>
      <c r="F52" s="14" t="s">
        <v>240</v>
      </c>
      <c r="G52" s="12" t="s">
        <v>201</v>
      </c>
      <c r="H52" s="12">
        <v>5</v>
      </c>
      <c r="I52" s="20" t="s">
        <v>6</v>
      </c>
      <c r="J52" s="12">
        <v>90936906</v>
      </c>
      <c r="K52" s="45">
        <v>3000</v>
      </c>
      <c r="L52" s="45">
        <v>0</v>
      </c>
      <c r="M52" s="47">
        <f t="shared" si="0"/>
        <v>3000</v>
      </c>
      <c r="N52" s="28" t="s">
        <v>243</v>
      </c>
    </row>
    <row r="53" spans="1:14" ht="24.95" customHeight="1" x14ac:dyDescent="0.2">
      <c r="A53" s="18">
        <v>49</v>
      </c>
      <c r="B53" s="12" t="s">
        <v>242</v>
      </c>
      <c r="C53" s="12" t="s">
        <v>204</v>
      </c>
      <c r="D53" s="33" t="s">
        <v>236</v>
      </c>
      <c r="E53" s="14" t="s">
        <v>238</v>
      </c>
      <c r="F53" s="14" t="s">
        <v>240</v>
      </c>
      <c r="G53" s="12" t="s">
        <v>203</v>
      </c>
      <c r="H53" s="12">
        <v>4</v>
      </c>
      <c r="I53" s="20" t="s">
        <v>6</v>
      </c>
      <c r="J53" s="12">
        <v>93007379</v>
      </c>
      <c r="K53" s="45">
        <v>1900</v>
      </c>
      <c r="L53" s="45">
        <v>0</v>
      </c>
      <c r="M53" s="47">
        <f t="shared" si="0"/>
        <v>1900</v>
      </c>
      <c r="N53" s="28" t="s">
        <v>243</v>
      </c>
    </row>
    <row r="54" spans="1:14" ht="24.95" customHeight="1" x14ac:dyDescent="0.2">
      <c r="A54" s="18">
        <v>50</v>
      </c>
      <c r="B54" s="12" t="s">
        <v>242</v>
      </c>
      <c r="C54" s="12" t="s">
        <v>206</v>
      </c>
      <c r="D54" s="33" t="s">
        <v>236</v>
      </c>
      <c r="E54" s="14" t="s">
        <v>238</v>
      </c>
      <c r="F54" s="14" t="s">
        <v>240</v>
      </c>
      <c r="G54" s="12" t="s">
        <v>205</v>
      </c>
      <c r="H54" s="12">
        <v>6</v>
      </c>
      <c r="I54" s="20" t="s">
        <v>6</v>
      </c>
      <c r="J54" s="12">
        <v>11092984</v>
      </c>
      <c r="K54" s="45">
        <v>6700</v>
      </c>
      <c r="L54" s="45">
        <v>0</v>
      </c>
      <c r="M54" s="47">
        <f t="shared" si="0"/>
        <v>6700</v>
      </c>
      <c r="N54" s="28" t="s">
        <v>243</v>
      </c>
    </row>
    <row r="55" spans="1:14" ht="24.95" customHeight="1" x14ac:dyDescent="0.2">
      <c r="A55" s="18">
        <v>51</v>
      </c>
      <c r="B55" s="12" t="s">
        <v>242</v>
      </c>
      <c r="C55" s="12" t="s">
        <v>208</v>
      </c>
      <c r="D55" s="33" t="s">
        <v>236</v>
      </c>
      <c r="E55" s="14" t="s">
        <v>238</v>
      </c>
      <c r="F55" s="14" t="s">
        <v>240</v>
      </c>
      <c r="G55" s="12" t="s">
        <v>207</v>
      </c>
      <c r="H55" s="12">
        <v>4</v>
      </c>
      <c r="I55" s="20" t="s">
        <v>6</v>
      </c>
      <c r="J55" s="12">
        <v>90792216</v>
      </c>
      <c r="K55" s="45">
        <v>3005</v>
      </c>
      <c r="L55" s="45">
        <v>0</v>
      </c>
      <c r="M55" s="47">
        <f t="shared" si="0"/>
        <v>3005</v>
      </c>
      <c r="N55" s="28" t="s">
        <v>243</v>
      </c>
    </row>
    <row r="56" spans="1:14" ht="24.95" customHeight="1" x14ac:dyDescent="0.2">
      <c r="A56" s="18">
        <v>52</v>
      </c>
      <c r="B56" s="12" t="s">
        <v>242</v>
      </c>
      <c r="C56" s="12" t="s">
        <v>210</v>
      </c>
      <c r="D56" s="33" t="s">
        <v>236</v>
      </c>
      <c r="E56" s="14" t="s">
        <v>238</v>
      </c>
      <c r="F56" s="14" t="s">
        <v>240</v>
      </c>
      <c r="G56" s="12" t="s">
        <v>209</v>
      </c>
      <c r="H56" s="12">
        <v>5</v>
      </c>
      <c r="I56" s="20" t="s">
        <v>6</v>
      </c>
      <c r="J56" s="12">
        <v>11294844</v>
      </c>
      <c r="K56" s="45">
        <v>400</v>
      </c>
      <c r="L56" s="45">
        <v>0</v>
      </c>
      <c r="M56" s="47">
        <f t="shared" si="0"/>
        <v>400</v>
      </c>
      <c r="N56" s="28" t="s">
        <v>243</v>
      </c>
    </row>
    <row r="57" spans="1:14" ht="24.95" customHeight="1" x14ac:dyDescent="0.2">
      <c r="A57" s="18">
        <v>53</v>
      </c>
      <c r="B57" s="12" t="s">
        <v>242</v>
      </c>
      <c r="C57" s="12" t="s">
        <v>212</v>
      </c>
      <c r="D57" s="33" t="s">
        <v>236</v>
      </c>
      <c r="E57" s="14" t="s">
        <v>238</v>
      </c>
      <c r="F57" s="14" t="s">
        <v>240</v>
      </c>
      <c r="G57" s="12" t="s">
        <v>211</v>
      </c>
      <c r="H57" s="12">
        <v>5</v>
      </c>
      <c r="I57" s="20" t="s">
        <v>6</v>
      </c>
      <c r="J57" s="12">
        <v>15094989</v>
      </c>
      <c r="K57" s="45">
        <v>1190</v>
      </c>
      <c r="L57" s="45">
        <v>0</v>
      </c>
      <c r="M57" s="47">
        <f t="shared" si="0"/>
        <v>1190</v>
      </c>
      <c r="N57" s="28" t="s">
        <v>243</v>
      </c>
    </row>
    <row r="58" spans="1:14" ht="24.95" customHeight="1" x14ac:dyDescent="0.2">
      <c r="A58" s="18">
        <v>54</v>
      </c>
      <c r="B58" s="12" t="s">
        <v>242</v>
      </c>
      <c r="C58" s="12" t="s">
        <v>214</v>
      </c>
      <c r="D58" s="33" t="s">
        <v>236</v>
      </c>
      <c r="E58" s="14" t="s">
        <v>238</v>
      </c>
      <c r="F58" s="14" t="s">
        <v>240</v>
      </c>
      <c r="G58" s="12" t="s">
        <v>213</v>
      </c>
      <c r="H58" s="12">
        <v>4</v>
      </c>
      <c r="I58" s="20" t="s">
        <v>6</v>
      </c>
      <c r="J58" s="12">
        <v>11751162</v>
      </c>
      <c r="K58" s="45">
        <v>90</v>
      </c>
      <c r="L58" s="45">
        <v>0</v>
      </c>
      <c r="M58" s="47">
        <f t="shared" si="0"/>
        <v>90</v>
      </c>
      <c r="N58" s="28" t="s">
        <v>243</v>
      </c>
    </row>
    <row r="59" spans="1:14" ht="24.95" customHeight="1" x14ac:dyDescent="0.2">
      <c r="A59" s="18">
        <v>55</v>
      </c>
      <c r="B59" s="12" t="s">
        <v>242</v>
      </c>
      <c r="C59" s="12" t="s">
        <v>216</v>
      </c>
      <c r="D59" s="33" t="s">
        <v>236</v>
      </c>
      <c r="E59" s="14" t="s">
        <v>238</v>
      </c>
      <c r="F59" s="14" t="s">
        <v>240</v>
      </c>
      <c r="G59" s="12" t="s">
        <v>215</v>
      </c>
      <c r="H59" s="12">
        <v>4</v>
      </c>
      <c r="I59" s="20" t="s">
        <v>6</v>
      </c>
      <c r="J59" s="12">
        <v>11780443</v>
      </c>
      <c r="K59" s="45">
        <v>3500</v>
      </c>
      <c r="L59" s="45">
        <v>0</v>
      </c>
      <c r="M59" s="47">
        <f t="shared" si="0"/>
        <v>3500</v>
      </c>
      <c r="N59" s="28" t="s">
        <v>243</v>
      </c>
    </row>
    <row r="60" spans="1:14" ht="24.95" customHeight="1" x14ac:dyDescent="0.2">
      <c r="A60" s="18">
        <v>56</v>
      </c>
      <c r="B60" s="12" t="s">
        <v>242</v>
      </c>
      <c r="C60" s="12" t="s">
        <v>218</v>
      </c>
      <c r="D60" s="33" t="s">
        <v>236</v>
      </c>
      <c r="E60" s="14" t="s">
        <v>238</v>
      </c>
      <c r="F60" s="14" t="s">
        <v>240</v>
      </c>
      <c r="G60" s="12" t="s">
        <v>217</v>
      </c>
      <c r="H60" s="12">
        <v>5</v>
      </c>
      <c r="I60" s="20" t="s">
        <v>6</v>
      </c>
      <c r="J60" s="12">
        <v>11580176</v>
      </c>
      <c r="K60" s="45">
        <v>6900</v>
      </c>
      <c r="L60" s="45">
        <v>0</v>
      </c>
      <c r="M60" s="47">
        <f t="shared" si="0"/>
        <v>6900</v>
      </c>
      <c r="N60" s="28" t="s">
        <v>243</v>
      </c>
    </row>
    <row r="61" spans="1:14" ht="24.95" customHeight="1" x14ac:dyDescent="0.2">
      <c r="A61" s="18">
        <v>57</v>
      </c>
      <c r="B61" s="12" t="s">
        <v>242</v>
      </c>
      <c r="C61" s="12" t="s">
        <v>220</v>
      </c>
      <c r="D61" s="33" t="s">
        <v>236</v>
      </c>
      <c r="E61" s="14" t="s">
        <v>238</v>
      </c>
      <c r="F61" s="14" t="s">
        <v>240</v>
      </c>
      <c r="G61" s="12" t="s">
        <v>219</v>
      </c>
      <c r="H61" s="12">
        <v>4</v>
      </c>
      <c r="I61" s="20" t="s">
        <v>6</v>
      </c>
      <c r="J61" s="12">
        <v>11655347</v>
      </c>
      <c r="K61" s="45">
        <v>2300</v>
      </c>
      <c r="L61" s="45">
        <v>0</v>
      </c>
      <c r="M61" s="47">
        <f t="shared" si="0"/>
        <v>2300</v>
      </c>
      <c r="N61" s="28" t="s">
        <v>243</v>
      </c>
    </row>
    <row r="62" spans="1:14" ht="24.95" customHeight="1" x14ac:dyDescent="0.2">
      <c r="A62" s="18">
        <v>58</v>
      </c>
      <c r="B62" s="12" t="s">
        <v>242</v>
      </c>
      <c r="C62" s="12" t="s">
        <v>222</v>
      </c>
      <c r="D62" s="33" t="s">
        <v>236</v>
      </c>
      <c r="E62" s="14" t="s">
        <v>238</v>
      </c>
      <c r="F62" s="14" t="s">
        <v>240</v>
      </c>
      <c r="G62" s="12" t="s">
        <v>221</v>
      </c>
      <c r="H62" s="12">
        <v>5</v>
      </c>
      <c r="I62" s="20" t="s">
        <v>6</v>
      </c>
      <c r="J62" s="12">
        <v>11869948</v>
      </c>
      <c r="K62" s="45">
        <v>700</v>
      </c>
      <c r="L62" s="45">
        <v>0</v>
      </c>
      <c r="M62" s="47">
        <f t="shared" si="0"/>
        <v>700</v>
      </c>
      <c r="N62" s="28" t="s">
        <v>243</v>
      </c>
    </row>
    <row r="63" spans="1:14" ht="24.95" customHeight="1" x14ac:dyDescent="0.2">
      <c r="A63" s="18">
        <v>59</v>
      </c>
      <c r="B63" s="12" t="s">
        <v>242</v>
      </c>
      <c r="C63" s="12" t="s">
        <v>224</v>
      </c>
      <c r="D63" s="33" t="s">
        <v>236</v>
      </c>
      <c r="E63" s="14" t="s">
        <v>238</v>
      </c>
      <c r="F63" s="14" t="s">
        <v>240</v>
      </c>
      <c r="G63" s="12" t="s">
        <v>223</v>
      </c>
      <c r="H63" s="12">
        <v>5</v>
      </c>
      <c r="I63" s="20" t="s">
        <v>6</v>
      </c>
      <c r="J63" s="12">
        <v>93784534</v>
      </c>
      <c r="K63" s="45">
        <v>1597</v>
      </c>
      <c r="L63" s="45">
        <v>0</v>
      </c>
      <c r="M63" s="47">
        <f t="shared" si="0"/>
        <v>1597</v>
      </c>
      <c r="N63" s="28" t="s">
        <v>243</v>
      </c>
    </row>
    <row r="64" spans="1:14" ht="24.95" customHeight="1" x14ac:dyDescent="0.2">
      <c r="A64" s="18">
        <v>60</v>
      </c>
      <c r="B64" s="12" t="s">
        <v>242</v>
      </c>
      <c r="C64" s="12" t="s">
        <v>226</v>
      </c>
      <c r="D64" s="33" t="s">
        <v>236</v>
      </c>
      <c r="E64" s="14" t="s">
        <v>238</v>
      </c>
      <c r="F64" s="14" t="s">
        <v>240</v>
      </c>
      <c r="G64" s="12" t="s">
        <v>225</v>
      </c>
      <c r="H64" s="12">
        <v>5</v>
      </c>
      <c r="I64" s="20" t="s">
        <v>6</v>
      </c>
      <c r="J64" s="12">
        <v>93784526</v>
      </c>
      <c r="K64" s="45">
        <v>200</v>
      </c>
      <c r="L64" s="45">
        <v>0</v>
      </c>
      <c r="M64" s="47">
        <f t="shared" ref="M64:M69" si="1">K64+L64</f>
        <v>200</v>
      </c>
      <c r="N64" s="28" t="s">
        <v>243</v>
      </c>
    </row>
    <row r="65" spans="1:14" ht="24.95" customHeight="1" x14ac:dyDescent="0.2">
      <c r="A65" s="18">
        <v>61</v>
      </c>
      <c r="B65" s="12" t="s">
        <v>242</v>
      </c>
      <c r="C65" s="12" t="s">
        <v>151</v>
      </c>
      <c r="D65" s="33" t="s">
        <v>236</v>
      </c>
      <c r="E65" s="14" t="s">
        <v>238</v>
      </c>
      <c r="F65" s="14" t="s">
        <v>240</v>
      </c>
      <c r="G65" s="12" t="s">
        <v>164</v>
      </c>
      <c r="H65" s="12">
        <v>10</v>
      </c>
      <c r="I65" s="20" t="s">
        <v>6</v>
      </c>
      <c r="J65" s="12">
        <v>11647318</v>
      </c>
      <c r="K65" s="45">
        <v>3747</v>
      </c>
      <c r="L65" s="45">
        <v>0</v>
      </c>
      <c r="M65" s="47">
        <f t="shared" si="1"/>
        <v>3747</v>
      </c>
      <c r="N65" s="28" t="s">
        <v>243</v>
      </c>
    </row>
    <row r="66" spans="1:14" ht="24.95" customHeight="1" x14ac:dyDescent="0.2">
      <c r="A66" s="18">
        <v>62</v>
      </c>
      <c r="B66" s="12" t="s">
        <v>242</v>
      </c>
      <c r="C66" s="12" t="s">
        <v>166</v>
      </c>
      <c r="D66" s="33" t="s">
        <v>236</v>
      </c>
      <c r="E66" s="14" t="s">
        <v>238</v>
      </c>
      <c r="F66" s="14" t="s">
        <v>240</v>
      </c>
      <c r="G66" s="12" t="s">
        <v>165</v>
      </c>
      <c r="H66" s="12">
        <v>2</v>
      </c>
      <c r="I66" s="21" t="s">
        <v>6</v>
      </c>
      <c r="J66" s="12">
        <v>31759186</v>
      </c>
      <c r="K66" s="45">
        <v>62</v>
      </c>
      <c r="L66" s="45">
        <v>0</v>
      </c>
      <c r="M66" s="47">
        <f t="shared" si="1"/>
        <v>62</v>
      </c>
      <c r="N66" s="28" t="s">
        <v>243</v>
      </c>
    </row>
    <row r="67" spans="1:14" ht="24.95" customHeight="1" x14ac:dyDescent="0.2">
      <c r="A67" s="18">
        <v>63</v>
      </c>
      <c r="B67" s="12" t="s">
        <v>242</v>
      </c>
      <c r="C67" s="12" t="s">
        <v>186</v>
      </c>
      <c r="D67" s="33" t="s">
        <v>236</v>
      </c>
      <c r="E67" s="14" t="s">
        <v>238</v>
      </c>
      <c r="F67" s="14" t="s">
        <v>240</v>
      </c>
      <c r="G67" s="12" t="s">
        <v>185</v>
      </c>
      <c r="H67" s="12">
        <v>7</v>
      </c>
      <c r="I67" s="20" t="s">
        <v>6</v>
      </c>
      <c r="J67" s="22" t="s">
        <v>84</v>
      </c>
      <c r="K67" s="55">
        <v>9600</v>
      </c>
      <c r="L67" s="55">
        <v>0</v>
      </c>
      <c r="M67" s="47">
        <f t="shared" si="1"/>
        <v>9600</v>
      </c>
      <c r="N67" s="28" t="s">
        <v>243</v>
      </c>
    </row>
    <row r="68" spans="1:14" ht="24.95" customHeight="1" x14ac:dyDescent="0.2">
      <c r="A68" s="18">
        <v>64</v>
      </c>
      <c r="B68" s="12" t="s">
        <v>242</v>
      </c>
      <c r="C68" s="12" t="s">
        <v>228</v>
      </c>
      <c r="D68" s="33" t="s">
        <v>236</v>
      </c>
      <c r="E68" s="14" t="s">
        <v>238</v>
      </c>
      <c r="F68" s="14" t="s">
        <v>240</v>
      </c>
      <c r="G68" s="12" t="s">
        <v>125</v>
      </c>
      <c r="H68" s="12">
        <v>10</v>
      </c>
      <c r="I68" s="20" t="s">
        <v>6</v>
      </c>
      <c r="J68" s="12">
        <v>15432219</v>
      </c>
      <c r="K68" s="45">
        <v>2000</v>
      </c>
      <c r="L68" s="45">
        <v>0</v>
      </c>
      <c r="M68" s="47">
        <f t="shared" si="1"/>
        <v>2000</v>
      </c>
      <c r="N68" s="28" t="s">
        <v>243</v>
      </c>
    </row>
    <row r="69" spans="1:14" ht="24.95" customHeight="1" x14ac:dyDescent="0.2">
      <c r="A69" s="18">
        <v>65</v>
      </c>
      <c r="B69" s="12" t="s">
        <v>242</v>
      </c>
      <c r="C69" s="12" t="s">
        <v>229</v>
      </c>
      <c r="D69" s="33" t="s">
        <v>236</v>
      </c>
      <c r="E69" s="14" t="s">
        <v>238</v>
      </c>
      <c r="F69" s="14" t="s">
        <v>240</v>
      </c>
      <c r="G69" s="12" t="s">
        <v>227</v>
      </c>
      <c r="H69" s="12">
        <v>21</v>
      </c>
      <c r="I69" s="20" t="s">
        <v>6</v>
      </c>
      <c r="J69" s="12">
        <v>56248635</v>
      </c>
      <c r="K69" s="45">
        <v>14550</v>
      </c>
      <c r="L69" s="45">
        <v>0</v>
      </c>
      <c r="M69" s="47">
        <f t="shared" si="1"/>
        <v>14550</v>
      </c>
      <c r="N69" s="28" t="s">
        <v>243</v>
      </c>
    </row>
    <row r="70" spans="1:14" ht="24.95" customHeight="1" x14ac:dyDescent="0.25">
      <c r="J70" s="43" t="s">
        <v>234</v>
      </c>
      <c r="K70" s="53">
        <f>SUM(K5:K69)</f>
        <v>1207597</v>
      </c>
      <c r="L70" s="53">
        <f>SUM(L5:L69)</f>
        <v>128508</v>
      </c>
      <c r="M70" s="53">
        <f>SUM(M5:M69)</f>
        <v>1336105</v>
      </c>
      <c r="N70" s="36"/>
    </row>
    <row r="71" spans="1:14" x14ac:dyDescent="0.2">
      <c r="I71" s="23"/>
    </row>
    <row r="72" spans="1:14" x14ac:dyDescent="0.2">
      <c r="I72" s="23"/>
    </row>
    <row r="73" spans="1:14" x14ac:dyDescent="0.2">
      <c r="I73" s="23"/>
    </row>
    <row r="75" spans="1:14" ht="13.15" hidden="1" customHeight="1" x14ac:dyDescent="0.2"/>
    <row r="77" spans="1:14" ht="20.100000000000001" customHeight="1" x14ac:dyDescent="0.2">
      <c r="K77" s="20" t="s">
        <v>2</v>
      </c>
      <c r="L77" s="20" t="s">
        <v>248</v>
      </c>
      <c r="M77" s="20" t="s">
        <v>249</v>
      </c>
    </row>
    <row r="78" spans="1:14" ht="20.100000000000001" customHeight="1" x14ac:dyDescent="0.2">
      <c r="K78" s="20" t="s">
        <v>6</v>
      </c>
      <c r="L78" s="44">
        <v>658463</v>
      </c>
      <c r="M78" s="44"/>
    </row>
    <row r="79" spans="1:14" ht="20.100000000000001" customHeight="1" x14ac:dyDescent="0.2">
      <c r="K79" s="20" t="s">
        <v>15</v>
      </c>
      <c r="L79" s="44">
        <v>49940</v>
      </c>
      <c r="M79" s="44">
        <v>128508</v>
      </c>
    </row>
    <row r="80" spans="1:14" ht="20.100000000000001" customHeight="1" x14ac:dyDescent="0.2">
      <c r="K80" s="20" t="s">
        <v>18</v>
      </c>
      <c r="L80" s="44">
        <v>499194</v>
      </c>
      <c r="M80" s="44"/>
    </row>
    <row r="81" spans="11:13" ht="20.100000000000001" customHeight="1" x14ac:dyDescent="0.2">
      <c r="K81" s="20" t="s">
        <v>250</v>
      </c>
      <c r="L81" s="45">
        <f>SUBTOTAL(9,L78:L80)</f>
        <v>1207597</v>
      </c>
      <c r="M81" s="45">
        <f>SUBTOTAL(9,M78:M80)</f>
        <v>128508</v>
      </c>
    </row>
    <row r="82" spans="11:13" ht="20.100000000000001" customHeight="1" x14ac:dyDescent="0.25">
      <c r="L82" s="56">
        <f>L81+M81</f>
        <v>1336105</v>
      </c>
      <c r="M82" s="56"/>
    </row>
  </sheetData>
  <mergeCells count="1">
    <mergeCell ref="L82:M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80"/>
  <sheetViews>
    <sheetView workbookViewId="0">
      <selection activeCell="AC24" sqref="AC24"/>
    </sheetView>
  </sheetViews>
  <sheetFormatPr defaultRowHeight="15" x14ac:dyDescent="0.25"/>
  <cols>
    <col min="1" max="1" width="38.28515625" customWidth="1"/>
    <col min="2" max="2" width="15.28515625" customWidth="1"/>
    <col min="3" max="3" width="9.85546875" customWidth="1"/>
    <col min="6" max="6" width="12.85546875" customWidth="1"/>
    <col min="9" max="9" width="15" customWidth="1"/>
    <col min="12" max="12" width="12.5703125" customWidth="1"/>
    <col min="15" max="15" width="12.28515625" customWidth="1"/>
    <col min="18" max="18" width="13" customWidth="1"/>
    <col min="21" max="21" width="13.7109375" customWidth="1"/>
    <col min="24" max="24" width="13.28515625" customWidth="1"/>
    <col min="27" max="27" width="13.140625" customWidth="1"/>
    <col min="30" max="30" width="12.42578125" customWidth="1"/>
    <col min="33" max="33" width="12.85546875" customWidth="1"/>
    <col min="36" max="36" width="14.140625" customWidth="1"/>
    <col min="39" max="39" width="13" customWidth="1"/>
  </cols>
  <sheetData>
    <row r="2" spans="1:39" x14ac:dyDescent="0.25">
      <c r="A2" s="8">
        <v>2019</v>
      </c>
    </row>
    <row r="3" spans="1:39" x14ac:dyDescent="0.25">
      <c r="A3" s="1"/>
      <c r="B3" s="1"/>
      <c r="C3" s="1"/>
      <c r="D3" s="68" t="s">
        <v>10</v>
      </c>
      <c r="E3" s="68"/>
      <c r="F3" s="68"/>
      <c r="G3" s="65" t="s">
        <v>11</v>
      </c>
      <c r="H3" s="66"/>
      <c r="I3" s="67"/>
      <c r="J3" s="65" t="s">
        <v>12</v>
      </c>
      <c r="K3" s="66"/>
      <c r="L3" s="67"/>
      <c r="M3" s="65" t="s">
        <v>79</v>
      </c>
      <c r="N3" s="66"/>
      <c r="O3" s="67"/>
      <c r="P3" s="65" t="s">
        <v>80</v>
      </c>
      <c r="Q3" s="66"/>
      <c r="R3" s="67"/>
      <c r="S3" s="65" t="s">
        <v>85</v>
      </c>
      <c r="T3" s="66"/>
      <c r="U3" s="67"/>
      <c r="V3" s="65" t="s">
        <v>86</v>
      </c>
      <c r="W3" s="66"/>
      <c r="X3" s="67"/>
      <c r="Y3" s="68" t="s">
        <v>91</v>
      </c>
      <c r="Z3" s="68"/>
      <c r="AA3" s="68"/>
      <c r="AB3" s="65" t="s">
        <v>92</v>
      </c>
      <c r="AC3" s="66"/>
      <c r="AD3" s="67"/>
      <c r="AE3" s="65" t="s">
        <v>93</v>
      </c>
      <c r="AF3" s="66"/>
      <c r="AG3" s="67"/>
      <c r="AH3" s="65" t="s">
        <v>94</v>
      </c>
      <c r="AI3" s="66"/>
      <c r="AJ3" s="67"/>
      <c r="AK3" s="65" t="s">
        <v>95</v>
      </c>
      <c r="AL3" s="66"/>
      <c r="AM3" s="67"/>
    </row>
    <row r="4" spans="1:39" x14ac:dyDescent="0.25">
      <c r="A4" s="2" t="s">
        <v>1</v>
      </c>
      <c r="B4" s="2" t="s">
        <v>2</v>
      </c>
      <c r="C4" s="2" t="s">
        <v>3</v>
      </c>
      <c r="D4" s="2" t="s">
        <v>7</v>
      </c>
      <c r="E4" s="2" t="s">
        <v>4</v>
      </c>
      <c r="F4" s="2" t="s">
        <v>8</v>
      </c>
      <c r="G4" s="2" t="s">
        <v>7</v>
      </c>
      <c r="H4" s="2" t="s">
        <v>4</v>
      </c>
      <c r="I4" s="2" t="s">
        <v>8</v>
      </c>
      <c r="J4" s="2" t="s">
        <v>7</v>
      </c>
      <c r="K4" s="2" t="s">
        <v>4</v>
      </c>
      <c r="L4" s="2" t="s">
        <v>8</v>
      </c>
      <c r="M4" s="2" t="s">
        <v>7</v>
      </c>
      <c r="N4" s="2" t="s">
        <v>4</v>
      </c>
      <c r="O4" s="2" t="s">
        <v>8</v>
      </c>
      <c r="P4" s="2" t="s">
        <v>7</v>
      </c>
      <c r="Q4" s="2" t="s">
        <v>4</v>
      </c>
      <c r="R4" s="2" t="s">
        <v>8</v>
      </c>
      <c r="S4" s="2" t="s">
        <v>7</v>
      </c>
      <c r="T4" s="2" t="s">
        <v>4</v>
      </c>
      <c r="U4" s="2" t="s">
        <v>8</v>
      </c>
      <c r="V4" s="2" t="s">
        <v>7</v>
      </c>
      <c r="W4" s="2" t="s">
        <v>4</v>
      </c>
      <c r="X4" s="2" t="s">
        <v>8</v>
      </c>
      <c r="Y4" s="2" t="s">
        <v>7</v>
      </c>
      <c r="Z4" s="2" t="s">
        <v>4</v>
      </c>
      <c r="AA4" s="2" t="s">
        <v>8</v>
      </c>
      <c r="AB4" s="2" t="s">
        <v>7</v>
      </c>
      <c r="AC4" s="2" t="s">
        <v>4</v>
      </c>
      <c r="AD4" s="2" t="s">
        <v>8</v>
      </c>
      <c r="AE4" s="2" t="s">
        <v>7</v>
      </c>
      <c r="AF4" s="2" t="s">
        <v>4</v>
      </c>
      <c r="AG4" s="2" t="s">
        <v>8</v>
      </c>
      <c r="AH4" s="2" t="s">
        <v>7</v>
      </c>
      <c r="AI4" s="2" t="s">
        <v>4</v>
      </c>
      <c r="AJ4" s="2" t="s">
        <v>8</v>
      </c>
      <c r="AK4" s="2" t="s">
        <v>96</v>
      </c>
      <c r="AL4" s="2" t="s">
        <v>4</v>
      </c>
      <c r="AM4" s="2" t="s">
        <v>8</v>
      </c>
    </row>
    <row r="5" spans="1:39" x14ac:dyDescent="0.25">
      <c r="A5" t="s">
        <v>5</v>
      </c>
      <c r="B5" s="57" t="s">
        <v>6</v>
      </c>
      <c r="C5" s="59">
        <v>56248635</v>
      </c>
      <c r="D5" s="5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" t="s">
        <v>9</v>
      </c>
      <c r="B6" s="58"/>
      <c r="C6" s="60"/>
      <c r="D6" s="5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1" t="s">
        <v>13</v>
      </c>
      <c r="B7" s="57" t="s">
        <v>6</v>
      </c>
      <c r="C7" s="63">
        <v>97778064</v>
      </c>
      <c r="D7" s="57">
        <v>11291</v>
      </c>
      <c r="E7" s="1">
        <v>0.22489999999999999</v>
      </c>
      <c r="F7" s="1">
        <v>2539.35</v>
      </c>
      <c r="G7" s="1"/>
      <c r="H7" s="1"/>
      <c r="I7" s="1"/>
      <c r="J7" s="1"/>
      <c r="K7" s="1"/>
      <c r="L7" s="1"/>
      <c r="M7" s="1"/>
      <c r="N7" s="1"/>
      <c r="O7" s="1"/>
      <c r="P7" s="1">
        <v>6973</v>
      </c>
      <c r="Q7" s="1">
        <v>0.22489999999999999</v>
      </c>
      <c r="R7" s="1">
        <v>1568.23</v>
      </c>
      <c r="S7" s="1"/>
      <c r="T7" s="1"/>
      <c r="U7" s="1"/>
      <c r="V7" s="1">
        <v>11231</v>
      </c>
      <c r="W7" s="1">
        <v>0.52200000000000002</v>
      </c>
      <c r="X7" s="1">
        <v>4766.3599999999997</v>
      </c>
      <c r="Y7" s="1"/>
      <c r="Z7" s="1"/>
      <c r="AA7" s="1"/>
      <c r="AB7" s="1">
        <v>185</v>
      </c>
      <c r="AC7" s="1">
        <v>0.2099</v>
      </c>
      <c r="AD7" s="1">
        <v>38.83</v>
      </c>
      <c r="AE7" s="1"/>
      <c r="AF7" s="1"/>
      <c r="AG7" s="1"/>
      <c r="AH7" s="1">
        <v>11344</v>
      </c>
      <c r="AI7" s="1">
        <v>0.2099</v>
      </c>
      <c r="AJ7" s="1">
        <v>2381.11</v>
      </c>
      <c r="AK7" s="1">
        <v>11283</v>
      </c>
      <c r="AL7" s="1">
        <v>0.2099</v>
      </c>
      <c r="AM7" s="1">
        <v>2368.3000000000002</v>
      </c>
    </row>
    <row r="8" spans="1:39" x14ac:dyDescent="0.25">
      <c r="A8" s="1" t="s">
        <v>9</v>
      </c>
      <c r="B8" s="58"/>
      <c r="C8" s="64"/>
      <c r="D8" s="58"/>
      <c r="E8" s="1">
        <v>0.52207999999999999</v>
      </c>
      <c r="F8" s="1">
        <v>4792.4799999999996</v>
      </c>
      <c r="G8" s="1"/>
      <c r="H8" s="1"/>
      <c r="I8" s="1"/>
      <c r="J8" s="1"/>
      <c r="K8" s="1"/>
      <c r="L8" s="1"/>
      <c r="M8" s="1"/>
      <c r="N8" s="1"/>
      <c r="O8" s="1"/>
      <c r="P8" s="1">
        <v>11553</v>
      </c>
      <c r="Q8" s="1">
        <v>0.51959999999999995</v>
      </c>
      <c r="R8" s="1">
        <v>4880.3999999999996</v>
      </c>
      <c r="S8" s="1"/>
      <c r="T8" s="1"/>
      <c r="U8" s="1"/>
      <c r="V8" s="1">
        <v>57</v>
      </c>
      <c r="W8" s="1">
        <v>2.2587700000000002</v>
      </c>
      <c r="X8" s="1">
        <v>104.68</v>
      </c>
      <c r="Y8" s="1"/>
      <c r="Z8" s="1"/>
      <c r="AA8" s="1"/>
      <c r="AB8" s="1">
        <v>11444</v>
      </c>
      <c r="AC8" s="1">
        <v>0.50324000000000002</v>
      </c>
      <c r="AD8" s="1">
        <v>4682.2</v>
      </c>
      <c r="AE8" s="1"/>
      <c r="AF8" s="1"/>
      <c r="AG8" s="1"/>
      <c r="AH8" s="1">
        <v>11344</v>
      </c>
      <c r="AI8" s="1">
        <v>0.50339</v>
      </c>
      <c r="AJ8" s="1">
        <v>4642.63</v>
      </c>
      <c r="AK8" s="1">
        <v>11283</v>
      </c>
      <c r="AL8" s="1">
        <v>0.50348000000000004</v>
      </c>
      <c r="AM8" s="1">
        <v>4618.49</v>
      </c>
    </row>
    <row r="9" spans="1:39" x14ac:dyDescent="0.25">
      <c r="A9" s="1" t="s">
        <v>14</v>
      </c>
      <c r="B9" s="57" t="s">
        <v>15</v>
      </c>
      <c r="C9" s="59">
        <v>97778236</v>
      </c>
      <c r="D9" s="57">
        <v>54</v>
      </c>
      <c r="E9" s="61">
        <v>2.6355599999999999</v>
      </c>
      <c r="F9" s="61">
        <v>26.61</v>
      </c>
      <c r="G9" s="1"/>
      <c r="H9" s="1"/>
      <c r="I9" s="1"/>
      <c r="J9" s="1"/>
      <c r="K9" s="1"/>
      <c r="L9" s="1"/>
      <c r="M9" s="1"/>
      <c r="N9" s="1"/>
      <c r="O9" s="1"/>
      <c r="P9" s="1">
        <v>53</v>
      </c>
      <c r="Q9" s="1">
        <v>0.32800000000000001</v>
      </c>
      <c r="R9" s="1">
        <v>17.38</v>
      </c>
      <c r="S9" s="1"/>
      <c r="T9" s="1"/>
      <c r="U9" s="1"/>
      <c r="V9" s="1"/>
      <c r="W9" s="1"/>
      <c r="X9" s="1"/>
      <c r="Y9" s="1"/>
      <c r="Z9" s="1"/>
      <c r="AA9" s="1"/>
      <c r="AB9" s="1">
        <v>1</v>
      </c>
      <c r="AC9" s="1">
        <v>0.313</v>
      </c>
      <c r="AD9" s="1">
        <v>0.31</v>
      </c>
      <c r="AE9" s="1"/>
      <c r="AF9" s="1"/>
      <c r="AG9" s="1"/>
      <c r="AH9" s="1">
        <v>360</v>
      </c>
      <c r="AI9" s="1">
        <v>0.313</v>
      </c>
      <c r="AJ9" s="1">
        <v>112.68</v>
      </c>
      <c r="AK9" s="1">
        <v>22</v>
      </c>
      <c r="AL9" s="1">
        <v>0.50348000000000004</v>
      </c>
      <c r="AM9" s="1">
        <v>4618.49</v>
      </c>
    </row>
    <row r="10" spans="1:39" x14ac:dyDescent="0.25">
      <c r="A10" s="1" t="s">
        <v>9</v>
      </c>
      <c r="B10" s="58"/>
      <c r="C10" s="60"/>
      <c r="D10" s="58"/>
      <c r="E10" s="62"/>
      <c r="F10" s="62"/>
      <c r="G10" s="1"/>
      <c r="H10" s="1"/>
      <c r="I10" s="1"/>
      <c r="J10" s="1"/>
      <c r="K10" s="1"/>
      <c r="L10" s="1"/>
      <c r="M10" s="1"/>
      <c r="N10" s="1"/>
      <c r="O10" s="1"/>
      <c r="P10" s="1">
        <v>309</v>
      </c>
      <c r="Q10" s="1">
        <v>0.79274999999999995</v>
      </c>
      <c r="R10" s="1">
        <v>199.16</v>
      </c>
      <c r="S10" s="1"/>
      <c r="T10" s="1"/>
      <c r="U10" s="1"/>
      <c r="V10" s="1"/>
      <c r="W10" s="1"/>
      <c r="X10" s="1"/>
      <c r="Y10" s="1"/>
      <c r="Z10" s="1"/>
      <c r="AA10" s="1"/>
      <c r="AB10" s="1">
        <v>335</v>
      </c>
      <c r="AC10" s="1">
        <v>0.73451</v>
      </c>
      <c r="AD10" s="1">
        <v>200.05</v>
      </c>
      <c r="AE10" s="1"/>
      <c r="AF10" s="1"/>
      <c r="AG10" s="1"/>
      <c r="AH10" s="1">
        <v>1640</v>
      </c>
      <c r="AI10" s="1">
        <v>0.51171999999999995</v>
      </c>
      <c r="AJ10" s="1">
        <v>682.29</v>
      </c>
      <c r="AK10" s="1">
        <v>76</v>
      </c>
      <c r="AL10" s="1">
        <v>1.82789</v>
      </c>
      <c r="AM10" s="1">
        <v>112.95</v>
      </c>
    </row>
    <row r="11" spans="1:39" x14ac:dyDescent="0.25">
      <c r="A11" s="1" t="s">
        <v>16</v>
      </c>
      <c r="B11" s="3" t="s">
        <v>6</v>
      </c>
      <c r="C11" s="4">
        <v>97778147</v>
      </c>
      <c r="D11" s="7">
        <v>2597</v>
      </c>
      <c r="E11" s="1">
        <v>682.13</v>
      </c>
      <c r="F11" s="1">
        <v>1440.24</v>
      </c>
      <c r="G11" s="1">
        <v>2027</v>
      </c>
      <c r="H11" s="1">
        <v>692.26</v>
      </c>
      <c r="I11" s="1">
        <v>1140.82</v>
      </c>
      <c r="J11" s="1">
        <v>1567</v>
      </c>
      <c r="K11" s="1">
        <v>716.29</v>
      </c>
      <c r="L11" s="1">
        <v>912.53</v>
      </c>
      <c r="M11" s="1">
        <v>1823</v>
      </c>
      <c r="N11" s="1">
        <v>686.62</v>
      </c>
      <c r="O11" s="1">
        <v>1017.66</v>
      </c>
      <c r="P11" s="1">
        <v>1727</v>
      </c>
      <c r="Q11" s="1">
        <v>732.43</v>
      </c>
      <c r="R11" s="1">
        <v>1028.3699999999999</v>
      </c>
      <c r="S11" s="1">
        <v>2349</v>
      </c>
      <c r="T11" s="1">
        <v>698.83</v>
      </c>
      <c r="U11" s="1">
        <v>1334.59</v>
      </c>
      <c r="V11" s="1">
        <v>1714</v>
      </c>
      <c r="W11" s="1">
        <v>723.66</v>
      </c>
      <c r="X11" s="1">
        <v>1008.41</v>
      </c>
      <c r="Y11" s="1">
        <v>1839</v>
      </c>
      <c r="Z11" s="1">
        <v>708.39</v>
      </c>
      <c r="AA11" s="1">
        <v>1059.1199999999999</v>
      </c>
      <c r="AB11" s="1">
        <v>1867</v>
      </c>
      <c r="AC11" s="1">
        <v>694.71</v>
      </c>
      <c r="AD11" s="1">
        <v>1054.49</v>
      </c>
      <c r="AE11" s="1">
        <v>1426</v>
      </c>
      <c r="AF11" s="1">
        <v>758.43</v>
      </c>
      <c r="AG11" s="1">
        <v>879.28</v>
      </c>
      <c r="AH11" s="1">
        <v>1663</v>
      </c>
      <c r="AI11" s="1">
        <v>699.7</v>
      </c>
      <c r="AJ11" s="1">
        <v>946.02</v>
      </c>
      <c r="AK11" s="1">
        <v>1720</v>
      </c>
      <c r="AL11" s="1">
        <v>694.98</v>
      </c>
      <c r="AM11" s="1">
        <v>971.83</v>
      </c>
    </row>
    <row r="12" spans="1:39" x14ac:dyDescent="0.25">
      <c r="A12" s="1" t="s">
        <v>17</v>
      </c>
      <c r="B12" s="3" t="s">
        <v>18</v>
      </c>
      <c r="C12" s="4">
        <v>94962509</v>
      </c>
      <c r="D12" s="7">
        <v>19330</v>
      </c>
      <c r="E12" s="1">
        <v>522.11</v>
      </c>
      <c r="F12" s="1">
        <v>8205.1200000000008</v>
      </c>
      <c r="G12" s="1">
        <v>19214</v>
      </c>
      <c r="H12" s="1">
        <v>517.86</v>
      </c>
      <c r="I12" s="1">
        <v>8089.61</v>
      </c>
      <c r="J12" s="1">
        <v>15764</v>
      </c>
      <c r="K12" s="1">
        <v>530.79999999999995</v>
      </c>
      <c r="L12" s="1">
        <v>6802.86</v>
      </c>
      <c r="M12" s="1">
        <v>17475</v>
      </c>
      <c r="N12" s="1">
        <v>87.38</v>
      </c>
      <c r="O12" s="1">
        <v>7452.67</v>
      </c>
      <c r="P12" s="1">
        <v>19194</v>
      </c>
      <c r="Q12" s="1">
        <v>521.33000000000004</v>
      </c>
      <c r="R12" s="1">
        <v>8135.35</v>
      </c>
      <c r="S12" s="1">
        <v>19671</v>
      </c>
      <c r="T12" s="1">
        <v>520.39</v>
      </c>
      <c r="U12" s="1">
        <v>8322.48</v>
      </c>
      <c r="V12" s="1">
        <v>20390</v>
      </c>
      <c r="W12" s="1">
        <v>526.39</v>
      </c>
      <c r="X12" s="1">
        <v>8726.1299999999992</v>
      </c>
      <c r="Y12" s="1">
        <v>20951</v>
      </c>
      <c r="Z12" s="1">
        <v>517.17999999999995</v>
      </c>
      <c r="AA12" s="1">
        <v>8809.23</v>
      </c>
      <c r="AB12" s="1">
        <v>19.402000000000001</v>
      </c>
      <c r="AC12" s="1">
        <v>502.67</v>
      </c>
      <c r="AD12" s="1">
        <v>7929.16</v>
      </c>
      <c r="AE12" s="1">
        <v>18094</v>
      </c>
      <c r="AF12" s="1">
        <v>506.53</v>
      </c>
      <c r="AG12" s="1">
        <v>7451.37</v>
      </c>
      <c r="AH12" s="1">
        <v>18822</v>
      </c>
      <c r="AI12" s="1">
        <v>504.32</v>
      </c>
      <c r="AJ12" s="1">
        <v>7717.3</v>
      </c>
      <c r="AK12" s="1">
        <v>17979</v>
      </c>
      <c r="AL12" s="1">
        <v>509.13</v>
      </c>
      <c r="AM12" s="1">
        <v>7442.04</v>
      </c>
    </row>
    <row r="13" spans="1:39" x14ac:dyDescent="0.25">
      <c r="A13" s="1" t="s">
        <v>19</v>
      </c>
      <c r="B13" s="3" t="s">
        <v>18</v>
      </c>
      <c r="C13" s="6" t="s">
        <v>98</v>
      </c>
      <c r="D13" s="1">
        <v>17790</v>
      </c>
      <c r="E13" s="1">
        <v>546.87</v>
      </c>
      <c r="F13" s="1">
        <v>7909.6</v>
      </c>
      <c r="G13" s="1">
        <v>18522</v>
      </c>
      <c r="H13" s="1">
        <v>536.58000000000004</v>
      </c>
      <c r="I13" s="1">
        <v>8080.1</v>
      </c>
      <c r="J13" s="1">
        <v>19154</v>
      </c>
      <c r="K13" s="1">
        <v>540.94000000000005</v>
      </c>
      <c r="L13" s="1">
        <v>8423.7000000000007</v>
      </c>
      <c r="M13" s="1">
        <v>19061</v>
      </c>
      <c r="N13" s="1">
        <v>546.48</v>
      </c>
      <c r="O13" s="1">
        <v>8468.68</v>
      </c>
      <c r="P13" s="1">
        <v>18617</v>
      </c>
      <c r="Q13" s="1">
        <v>556.57000000000005</v>
      </c>
      <c r="R13" s="1">
        <v>8424.15</v>
      </c>
      <c r="S13" s="1">
        <v>17207</v>
      </c>
      <c r="T13" s="1">
        <v>549.52</v>
      </c>
      <c r="U13" s="1">
        <v>7687.42</v>
      </c>
      <c r="V13" s="1">
        <v>19379</v>
      </c>
      <c r="W13" s="1">
        <v>546.96</v>
      </c>
      <c r="X13" s="1">
        <v>8617.4599999999991</v>
      </c>
      <c r="Y13" s="1">
        <v>18709</v>
      </c>
      <c r="Z13" s="1">
        <v>549.13</v>
      </c>
      <c r="AA13" s="1">
        <v>8352.5</v>
      </c>
      <c r="AB13" s="1">
        <v>18107</v>
      </c>
      <c r="AC13" s="1">
        <v>530.16</v>
      </c>
      <c r="AD13" s="1">
        <v>7804.59</v>
      </c>
      <c r="AE13" s="1">
        <v>16387</v>
      </c>
      <c r="AF13" s="1">
        <v>536.75</v>
      </c>
      <c r="AG13" s="1">
        <v>7151.04</v>
      </c>
      <c r="AH13" s="1">
        <v>17533</v>
      </c>
      <c r="AI13" s="1">
        <v>534.65</v>
      </c>
      <c r="AJ13" s="1">
        <v>7621.22</v>
      </c>
      <c r="AK13" s="1">
        <v>19320</v>
      </c>
      <c r="AL13" s="1">
        <v>523.92999999999995</v>
      </c>
      <c r="AM13" s="1">
        <v>8229.51</v>
      </c>
    </row>
    <row r="14" spans="1:39" x14ac:dyDescent="0.25">
      <c r="A14" s="1" t="s">
        <v>20</v>
      </c>
      <c r="B14" s="3" t="s">
        <v>15</v>
      </c>
      <c r="C14" s="4">
        <v>96690506</v>
      </c>
      <c r="D14" s="1"/>
      <c r="E14" s="1"/>
      <c r="F14" s="1"/>
      <c r="G14" s="1">
        <v>10666</v>
      </c>
      <c r="H14" s="1">
        <v>529.94000000000005</v>
      </c>
      <c r="I14" s="1">
        <v>4595.4399999999996</v>
      </c>
      <c r="J14" s="1">
        <v>9646</v>
      </c>
      <c r="K14" s="1">
        <v>551.37</v>
      </c>
      <c r="L14" s="1">
        <v>4324.01</v>
      </c>
      <c r="M14" s="1">
        <v>11125</v>
      </c>
      <c r="N14" s="1">
        <v>546.86</v>
      </c>
      <c r="O14" s="1">
        <v>4946.25</v>
      </c>
      <c r="P14" s="1">
        <v>11455</v>
      </c>
      <c r="Q14" s="1">
        <v>500.36</v>
      </c>
      <c r="R14" s="1">
        <v>4659.8500000000004</v>
      </c>
      <c r="S14" s="1">
        <v>10868</v>
      </c>
      <c r="T14" s="1">
        <v>499.45</v>
      </c>
      <c r="U14" s="1">
        <v>4412.99</v>
      </c>
      <c r="V14" s="1">
        <v>11869</v>
      </c>
      <c r="W14" s="1">
        <v>483.48</v>
      </c>
      <c r="X14" s="1">
        <v>4665.3900000000003</v>
      </c>
      <c r="Y14" s="1">
        <v>11627</v>
      </c>
      <c r="Z14" s="1">
        <v>487.57</v>
      </c>
      <c r="AA14" s="1">
        <v>4608.88</v>
      </c>
      <c r="AB14" s="1">
        <v>11081</v>
      </c>
      <c r="AC14" s="1">
        <v>472.45</v>
      </c>
      <c r="AD14" s="1">
        <v>4256.2299999999996</v>
      </c>
      <c r="AE14" s="1">
        <v>10389</v>
      </c>
      <c r="AF14" s="1">
        <v>475.57</v>
      </c>
      <c r="AG14" s="1">
        <v>4016.8</v>
      </c>
      <c r="AH14" s="1">
        <v>10200</v>
      </c>
      <c r="AI14" s="1">
        <v>523.66</v>
      </c>
      <c r="AJ14" s="1">
        <v>4342.57</v>
      </c>
      <c r="AK14" s="1">
        <v>9219</v>
      </c>
      <c r="AL14" s="1">
        <v>534.95000000000005</v>
      </c>
      <c r="AM14" s="1">
        <v>4009.53</v>
      </c>
    </row>
    <row r="15" spans="1:39" x14ac:dyDescent="0.25">
      <c r="A15" s="1" t="s">
        <v>21</v>
      </c>
      <c r="B15" s="3" t="s">
        <v>6</v>
      </c>
      <c r="C15" s="4">
        <v>92051556</v>
      </c>
      <c r="D15" s="1">
        <v>15</v>
      </c>
      <c r="E15" s="1">
        <v>3.3460000000000001</v>
      </c>
      <c r="F15" s="1">
        <v>40.799999999999997</v>
      </c>
      <c r="G15" s="1"/>
      <c r="H15" s="1"/>
      <c r="I15" s="1"/>
      <c r="J15" s="1">
        <v>11</v>
      </c>
      <c r="K15" s="1">
        <v>2.35364</v>
      </c>
      <c r="L15" s="1">
        <v>21.05</v>
      </c>
      <c r="M15" s="1"/>
      <c r="N15" s="1"/>
      <c r="O15" s="1"/>
      <c r="P15" s="1">
        <v>16</v>
      </c>
      <c r="Q15" s="1">
        <v>4.41</v>
      </c>
      <c r="R15" s="1">
        <v>57.38</v>
      </c>
      <c r="S15" s="1"/>
      <c r="T15" s="1"/>
      <c r="U15" s="1"/>
      <c r="V15" s="1">
        <v>12</v>
      </c>
      <c r="W15" s="1">
        <v>4.0316700000000001</v>
      </c>
      <c r="X15" s="1">
        <v>39.33</v>
      </c>
      <c r="Y15" s="1"/>
      <c r="Z15" s="1"/>
      <c r="AA15" s="1"/>
      <c r="AB15" s="1">
        <v>15</v>
      </c>
      <c r="AC15" s="1">
        <v>3.30667</v>
      </c>
      <c r="AD15" s="1">
        <v>40.33</v>
      </c>
      <c r="AE15" s="1"/>
      <c r="AF15" s="1"/>
      <c r="AG15" s="1"/>
      <c r="AH15" s="1">
        <v>14</v>
      </c>
      <c r="AI15" s="1">
        <v>3.50929</v>
      </c>
      <c r="AJ15" s="1">
        <v>39.94</v>
      </c>
      <c r="AK15" s="1"/>
      <c r="AL15" s="1"/>
      <c r="AM15" s="1"/>
    </row>
    <row r="16" spans="1:39" x14ac:dyDescent="0.25">
      <c r="A16" s="1" t="s">
        <v>22</v>
      </c>
      <c r="B16" s="3" t="s">
        <v>6</v>
      </c>
      <c r="C16" s="1">
        <v>14212963</v>
      </c>
      <c r="D16" s="1">
        <v>855</v>
      </c>
      <c r="E16" s="1">
        <v>0.60919000000000001</v>
      </c>
      <c r="F16" s="1">
        <v>423.46</v>
      </c>
      <c r="G16" s="1"/>
      <c r="H16" s="1"/>
      <c r="I16" s="1"/>
      <c r="J16" s="1">
        <v>849</v>
      </c>
      <c r="K16" s="1">
        <v>0.59755000000000003</v>
      </c>
      <c r="L16" s="1">
        <v>412.46</v>
      </c>
      <c r="M16" s="1"/>
      <c r="N16" s="1"/>
      <c r="O16" s="1"/>
      <c r="P16" s="1">
        <v>946</v>
      </c>
      <c r="Q16" s="1">
        <v>0.60002</v>
      </c>
      <c r="R16" s="1">
        <v>461.48</v>
      </c>
      <c r="S16" s="1"/>
      <c r="T16" s="1"/>
      <c r="U16" s="1"/>
      <c r="V16" s="1">
        <v>940</v>
      </c>
      <c r="W16" s="1">
        <v>0.60197000000000001</v>
      </c>
      <c r="X16" s="1">
        <v>460.04</v>
      </c>
      <c r="Y16" s="1"/>
      <c r="Z16" s="1"/>
      <c r="AA16" s="1"/>
      <c r="AB16" s="1">
        <v>720</v>
      </c>
      <c r="AC16" s="1">
        <v>0.61307</v>
      </c>
      <c r="AD16" s="1">
        <v>358.87</v>
      </c>
      <c r="AE16" s="1"/>
      <c r="AF16" s="1"/>
      <c r="AG16" s="1"/>
      <c r="AH16" s="1">
        <v>955</v>
      </c>
      <c r="AI16" s="1">
        <v>0.58199000000000001</v>
      </c>
      <c r="AJ16" s="1">
        <v>451.87</v>
      </c>
      <c r="AK16" s="1"/>
      <c r="AL16" s="1"/>
      <c r="AM16" s="1"/>
    </row>
    <row r="17" spans="1:39" x14ac:dyDescent="0.25">
      <c r="A17" s="1" t="s">
        <v>23</v>
      </c>
      <c r="B17" s="3" t="s">
        <v>6</v>
      </c>
      <c r="C17" s="1">
        <v>15232676</v>
      </c>
      <c r="D17" s="1">
        <v>16</v>
      </c>
      <c r="E17" s="1">
        <v>6.1924999999999999</v>
      </c>
      <c r="F17" s="1">
        <v>80.55</v>
      </c>
      <c r="G17" s="1"/>
      <c r="H17" s="1"/>
      <c r="I17" s="1"/>
      <c r="J17" s="1">
        <v>14</v>
      </c>
      <c r="K17" s="1">
        <v>6.1771399999999996</v>
      </c>
      <c r="L17" s="1">
        <v>70.319999999999993</v>
      </c>
      <c r="M17" s="1"/>
      <c r="N17" s="1"/>
      <c r="O17" s="1"/>
      <c r="P17" s="1">
        <v>12</v>
      </c>
      <c r="Q17" s="1">
        <v>8</v>
      </c>
      <c r="R17" s="1">
        <v>78.05</v>
      </c>
      <c r="S17" s="1"/>
      <c r="T17" s="1"/>
      <c r="U17" s="1"/>
      <c r="V17" s="1">
        <v>17</v>
      </c>
      <c r="W17" s="1">
        <v>5.8523500000000004</v>
      </c>
      <c r="X17" s="1">
        <v>80.88</v>
      </c>
      <c r="Y17" s="1"/>
      <c r="Z17" s="1"/>
      <c r="AA17" s="1"/>
      <c r="AB17" s="1">
        <v>19</v>
      </c>
      <c r="AC17" s="1">
        <v>5.2715800000000002</v>
      </c>
      <c r="AD17" s="1">
        <v>81.42</v>
      </c>
      <c r="AE17" s="1"/>
      <c r="AF17" s="1"/>
      <c r="AG17" s="1"/>
      <c r="AH17" s="1">
        <v>19</v>
      </c>
      <c r="AI17" s="1">
        <v>5.2715800000000002</v>
      </c>
      <c r="AJ17" s="1">
        <v>81.42</v>
      </c>
      <c r="AK17" s="1"/>
      <c r="AL17" s="1"/>
      <c r="AM17" s="1"/>
    </row>
    <row r="18" spans="1:39" x14ac:dyDescent="0.25">
      <c r="A18" s="1" t="s">
        <v>78</v>
      </c>
      <c r="B18" s="3" t="s">
        <v>6</v>
      </c>
      <c r="C18" s="1">
        <v>15108718</v>
      </c>
      <c r="D18" s="1">
        <v>129</v>
      </c>
      <c r="E18" s="1">
        <v>1.2085300000000001</v>
      </c>
      <c r="F18" s="1">
        <v>126.74</v>
      </c>
      <c r="G18" s="1"/>
      <c r="H18" s="1"/>
      <c r="I18" s="1"/>
      <c r="J18" s="1">
        <v>134</v>
      </c>
      <c r="K18" s="1">
        <v>1.09694</v>
      </c>
      <c r="L18" s="1">
        <v>119.51</v>
      </c>
      <c r="M18" s="1"/>
      <c r="N18" s="1"/>
      <c r="O18" s="1"/>
      <c r="P18" s="1">
        <v>154</v>
      </c>
      <c r="Q18" s="1">
        <v>1.0889599999999999</v>
      </c>
      <c r="R18" s="1">
        <v>136.34</v>
      </c>
      <c r="S18" s="1"/>
      <c r="T18" s="1"/>
      <c r="U18" s="1"/>
      <c r="V18" s="1">
        <v>2959</v>
      </c>
      <c r="W18" s="1">
        <v>0.53598000000000001</v>
      </c>
      <c r="X18" s="1">
        <v>1289.3900000000001</v>
      </c>
      <c r="Y18" s="1"/>
      <c r="Z18" s="1"/>
      <c r="AA18" s="1"/>
      <c r="AB18" s="1">
        <v>35</v>
      </c>
      <c r="AC18" s="1">
        <v>3.0840000000000001</v>
      </c>
      <c r="AD18" s="1">
        <v>87.76</v>
      </c>
      <c r="AE18" s="1"/>
      <c r="AF18" s="1"/>
      <c r="AG18" s="1"/>
      <c r="AH18" s="1">
        <v>259</v>
      </c>
      <c r="AI18" s="1">
        <v>0.83772000000000002</v>
      </c>
      <c r="AJ18" s="1">
        <v>176.4</v>
      </c>
      <c r="AK18" s="1"/>
      <c r="AL18" s="1"/>
      <c r="AM18" s="1"/>
    </row>
    <row r="19" spans="1:39" x14ac:dyDescent="0.25">
      <c r="A19" s="1" t="s">
        <v>24</v>
      </c>
      <c r="B19" s="3" t="s">
        <v>6</v>
      </c>
      <c r="C19" s="1">
        <v>89119392</v>
      </c>
      <c r="D19" s="1">
        <v>0</v>
      </c>
      <c r="E19" s="1"/>
      <c r="F19" s="1">
        <v>34.67</v>
      </c>
      <c r="G19" s="1"/>
      <c r="H19" s="1"/>
      <c r="I19" s="1"/>
      <c r="J19" s="1">
        <v>0</v>
      </c>
      <c r="K19" s="1"/>
      <c r="L19" s="1">
        <v>33.1</v>
      </c>
      <c r="M19" s="1"/>
      <c r="N19" s="1"/>
      <c r="O19" s="1"/>
      <c r="P19" s="1">
        <v>0</v>
      </c>
      <c r="Q19" s="1"/>
      <c r="R19" s="1">
        <v>34.28</v>
      </c>
      <c r="S19" s="1"/>
      <c r="T19" s="1"/>
      <c r="U19" s="1"/>
      <c r="V19" s="1">
        <v>0</v>
      </c>
      <c r="W19" s="1"/>
      <c r="X19" s="1">
        <v>34.4</v>
      </c>
      <c r="Y19" s="1"/>
      <c r="Z19" s="1"/>
      <c r="AA19" s="1"/>
      <c r="AB19" s="1">
        <v>0</v>
      </c>
      <c r="AC19" s="1"/>
      <c r="AD19" s="1">
        <v>34.4</v>
      </c>
      <c r="AE19" s="1"/>
      <c r="AF19" s="1"/>
      <c r="AG19" s="1"/>
      <c r="AH19" s="1">
        <v>0</v>
      </c>
      <c r="AI19" s="1"/>
      <c r="AJ19" s="1">
        <v>34.4</v>
      </c>
      <c r="AK19" s="1"/>
      <c r="AL19" s="1"/>
      <c r="AM19" s="1"/>
    </row>
    <row r="20" spans="1:39" x14ac:dyDescent="0.25">
      <c r="A20" s="1" t="s">
        <v>25</v>
      </c>
      <c r="B20" s="3" t="s">
        <v>6</v>
      </c>
      <c r="C20" s="1">
        <v>98338770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" t="s">
        <v>26</v>
      </c>
      <c r="B21" s="3" t="s">
        <v>6</v>
      </c>
      <c r="C21" s="1">
        <v>15432219</v>
      </c>
      <c r="D21" s="1"/>
      <c r="E21" s="1"/>
      <c r="F21" s="1"/>
      <c r="G21" s="1">
        <v>236</v>
      </c>
      <c r="H21" s="1">
        <v>0.73690999999999995</v>
      </c>
      <c r="I21" s="1">
        <v>141.4</v>
      </c>
      <c r="J21" s="1"/>
      <c r="K21" s="1"/>
      <c r="L21" s="1"/>
      <c r="M21" s="1"/>
      <c r="N21" s="1"/>
      <c r="O21" s="1"/>
      <c r="P21" s="1"/>
      <c r="Q21" s="1"/>
      <c r="R21" s="1"/>
      <c r="S21" s="1">
        <v>373</v>
      </c>
      <c r="T21" s="1">
        <v>0.85316000000000003</v>
      </c>
      <c r="U21" s="1">
        <v>258.72000000000003</v>
      </c>
      <c r="V21" s="1"/>
      <c r="W21" s="1"/>
      <c r="X21" s="1"/>
      <c r="Y21" s="1">
        <v>229</v>
      </c>
      <c r="Z21" s="1">
        <v>1.0718799999999999</v>
      </c>
      <c r="AA21" s="1">
        <v>199.56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" t="s">
        <v>27</v>
      </c>
      <c r="B22" s="3" t="s">
        <v>6</v>
      </c>
      <c r="C22" s="6" t="s">
        <v>97</v>
      </c>
      <c r="D22" s="1"/>
      <c r="E22" s="1"/>
      <c r="F22" s="1"/>
      <c r="G22" s="1">
        <v>339</v>
      </c>
      <c r="H22" s="1">
        <v>0.71453999999999995</v>
      </c>
      <c r="I22" s="1">
        <v>196.95</v>
      </c>
      <c r="J22" s="1"/>
      <c r="K22" s="1"/>
      <c r="L22" s="1"/>
      <c r="M22" s="1">
        <v>285</v>
      </c>
      <c r="N22" s="1">
        <v>0.63041999999999998</v>
      </c>
      <c r="O22" s="1">
        <v>146.08000000000001</v>
      </c>
      <c r="P22" s="1"/>
      <c r="Q22" s="1"/>
      <c r="R22" s="1"/>
      <c r="S22" s="1">
        <v>357</v>
      </c>
      <c r="T22" s="1">
        <v>0.84406000000000003</v>
      </c>
      <c r="U22" s="1">
        <v>244.98</v>
      </c>
      <c r="V22" s="1"/>
      <c r="W22" s="1"/>
      <c r="X22" s="1"/>
      <c r="Y22" s="1">
        <v>327</v>
      </c>
      <c r="Z22" s="1">
        <v>0.62939000000000001</v>
      </c>
      <c r="AA22" s="1">
        <v>167.32</v>
      </c>
      <c r="AB22" s="1"/>
      <c r="AC22" s="1"/>
      <c r="AD22" s="1"/>
      <c r="AE22" s="1">
        <v>400</v>
      </c>
      <c r="AF22" s="1">
        <v>0.79122999999999999</v>
      </c>
      <c r="AG22" s="1">
        <v>257.31</v>
      </c>
      <c r="AH22" s="1"/>
      <c r="AI22" s="1"/>
      <c r="AJ22" s="1"/>
      <c r="AK22" s="1">
        <v>334</v>
      </c>
      <c r="AL22" s="1">
        <v>0.72990999999999995</v>
      </c>
      <c r="AM22" s="1">
        <v>198.2</v>
      </c>
    </row>
    <row r="23" spans="1:39" x14ac:dyDescent="0.25">
      <c r="A23" s="1" t="s">
        <v>28</v>
      </c>
      <c r="B23" s="3" t="s">
        <v>6</v>
      </c>
      <c r="C23" s="1">
        <v>88620579</v>
      </c>
      <c r="D23" s="1"/>
      <c r="E23" s="1"/>
      <c r="F23" s="1"/>
      <c r="G23" s="1">
        <v>473</v>
      </c>
      <c r="H23" s="1">
        <v>0.72011000000000003</v>
      </c>
      <c r="I23" s="1">
        <v>276.93</v>
      </c>
      <c r="J23" s="1"/>
      <c r="K23" s="1"/>
      <c r="L23" s="1"/>
      <c r="M23" s="1">
        <v>446</v>
      </c>
      <c r="N23" s="1">
        <v>0.73489000000000004</v>
      </c>
      <c r="O23" s="1">
        <v>266.48</v>
      </c>
      <c r="P23" s="1"/>
      <c r="Q23" s="1"/>
      <c r="R23" s="1"/>
      <c r="S23" s="1">
        <v>506</v>
      </c>
      <c r="T23" s="1">
        <v>0.74245000000000005</v>
      </c>
      <c r="U23" s="1">
        <v>305.44</v>
      </c>
      <c r="V23" s="1"/>
      <c r="W23" s="1"/>
      <c r="X23" s="1"/>
      <c r="Y23" s="1">
        <v>432</v>
      </c>
      <c r="Z23" s="1">
        <v>0.78317000000000003</v>
      </c>
      <c r="AA23" s="1">
        <v>275.06</v>
      </c>
      <c r="AB23" s="1"/>
      <c r="AC23" s="1"/>
      <c r="AD23" s="1"/>
      <c r="AE23" s="1">
        <v>466</v>
      </c>
      <c r="AF23" s="1">
        <v>0.74441999999999997</v>
      </c>
      <c r="AG23" s="1">
        <v>282.02999999999997</v>
      </c>
      <c r="AH23" s="1"/>
      <c r="AI23" s="1"/>
      <c r="AJ23" s="1"/>
      <c r="AK23" s="1">
        <v>439</v>
      </c>
      <c r="AL23" s="1">
        <v>0.76027</v>
      </c>
      <c r="AM23" s="1">
        <v>271.35000000000002</v>
      </c>
    </row>
    <row r="24" spans="1:39" x14ac:dyDescent="0.25">
      <c r="A24" s="1" t="s">
        <v>29</v>
      </c>
      <c r="B24" s="3" t="s">
        <v>6</v>
      </c>
      <c r="C24" s="1">
        <v>88619295</v>
      </c>
      <c r="D24" s="1"/>
      <c r="E24" s="1"/>
      <c r="F24" s="1"/>
      <c r="G24" s="1">
        <v>1026</v>
      </c>
      <c r="H24" s="1">
        <v>0.60311999999999999</v>
      </c>
      <c r="I24" s="1">
        <v>503.1</v>
      </c>
      <c r="J24" s="1"/>
      <c r="K24" s="1"/>
      <c r="L24" s="1"/>
      <c r="M24" s="1">
        <v>1074</v>
      </c>
      <c r="N24" s="1">
        <v>0.60026000000000002</v>
      </c>
      <c r="O24" s="1">
        <v>524.14</v>
      </c>
      <c r="P24" s="1"/>
      <c r="Q24" s="1"/>
      <c r="R24" s="1"/>
      <c r="S24" s="1">
        <v>1405</v>
      </c>
      <c r="T24" s="1">
        <v>0.59067999999999998</v>
      </c>
      <c r="U24" s="1">
        <v>674.71</v>
      </c>
      <c r="V24" s="1"/>
      <c r="W24" s="1"/>
      <c r="X24" s="1"/>
      <c r="Y24" s="1">
        <v>1068</v>
      </c>
      <c r="Z24" s="1">
        <v>0.61768999999999996</v>
      </c>
      <c r="AA24" s="1">
        <v>536.32000000000005</v>
      </c>
      <c r="AB24" s="1"/>
      <c r="AC24" s="1"/>
      <c r="AD24" s="1"/>
      <c r="AE24" s="1">
        <v>865</v>
      </c>
      <c r="AF24" s="1">
        <v>0.62561</v>
      </c>
      <c r="AG24" s="1">
        <v>439.95</v>
      </c>
      <c r="AH24" s="1"/>
      <c r="AI24" s="1"/>
      <c r="AJ24" s="1"/>
      <c r="AK24" s="1">
        <v>725</v>
      </c>
      <c r="AL24" s="1">
        <v>0.65239999999999998</v>
      </c>
      <c r="AM24" s="1">
        <v>384.55</v>
      </c>
    </row>
    <row r="25" spans="1:39" x14ac:dyDescent="0.25">
      <c r="A25" s="1" t="s">
        <v>30</v>
      </c>
      <c r="B25" s="3" t="s">
        <v>6</v>
      </c>
      <c r="C25" s="1">
        <v>88619316</v>
      </c>
      <c r="D25" s="1"/>
      <c r="E25" s="1"/>
      <c r="F25" s="1"/>
      <c r="G25" s="1">
        <v>774</v>
      </c>
      <c r="H25" s="1">
        <v>0.61568000000000001</v>
      </c>
      <c r="I25" s="1">
        <v>387.43</v>
      </c>
      <c r="J25" s="1"/>
      <c r="K25" s="1"/>
      <c r="L25" s="1"/>
      <c r="M25" s="1">
        <v>525</v>
      </c>
      <c r="N25" s="1">
        <v>0.67078000000000004</v>
      </c>
      <c r="O25" s="1">
        <v>286.3</v>
      </c>
      <c r="P25" s="1"/>
      <c r="Q25" s="1"/>
      <c r="R25" s="1"/>
      <c r="S25" s="1">
        <v>675</v>
      </c>
      <c r="T25" s="1">
        <v>0.65429999999999999</v>
      </c>
      <c r="U25" s="1">
        <v>359.06</v>
      </c>
      <c r="V25" s="1"/>
      <c r="W25" s="1"/>
      <c r="X25" s="1"/>
      <c r="Y25" s="1">
        <v>589</v>
      </c>
      <c r="Z25" s="1">
        <v>0.67608000000000001</v>
      </c>
      <c r="AA25" s="1">
        <v>323.75</v>
      </c>
      <c r="AB25" s="1"/>
      <c r="AC25" s="1"/>
      <c r="AD25" s="1"/>
      <c r="AE25" s="1">
        <v>788</v>
      </c>
      <c r="AF25" s="1">
        <v>0.61451</v>
      </c>
      <c r="AG25" s="1">
        <v>393.68</v>
      </c>
      <c r="AH25" s="1"/>
      <c r="AI25" s="1"/>
      <c r="AJ25" s="1"/>
      <c r="AK25" s="1">
        <v>1580</v>
      </c>
      <c r="AL25" s="1">
        <v>0.55049000000000003</v>
      </c>
      <c r="AM25" s="1">
        <v>707.13</v>
      </c>
    </row>
    <row r="26" spans="1:39" x14ac:dyDescent="0.25">
      <c r="A26" s="1" t="s">
        <v>31</v>
      </c>
      <c r="B26" s="3" t="s">
        <v>6</v>
      </c>
      <c r="C26" s="1">
        <v>88620592</v>
      </c>
      <c r="D26" s="1"/>
      <c r="E26" s="1"/>
      <c r="F26" s="1"/>
      <c r="G26" s="1">
        <v>225</v>
      </c>
      <c r="H26" s="1">
        <v>0.95947000000000005</v>
      </c>
      <c r="I26" s="1">
        <v>175.53</v>
      </c>
      <c r="J26" s="1"/>
      <c r="K26" s="1"/>
      <c r="L26" s="1"/>
      <c r="M26" s="1">
        <v>381</v>
      </c>
      <c r="N26" s="1">
        <v>0.77422999999999997</v>
      </c>
      <c r="O26" s="1">
        <v>239.82</v>
      </c>
      <c r="P26" s="1"/>
      <c r="Q26" s="1"/>
      <c r="R26" s="1"/>
      <c r="S26" s="1">
        <v>304</v>
      </c>
      <c r="T26" s="1">
        <v>0.90010000000000001</v>
      </c>
      <c r="U26" s="1">
        <v>222.47</v>
      </c>
      <c r="V26" s="1"/>
      <c r="W26" s="1"/>
      <c r="X26" s="1"/>
      <c r="Y26" s="1">
        <v>80</v>
      </c>
      <c r="Z26" s="1">
        <v>2.0059999999999998</v>
      </c>
      <c r="AA26" s="1">
        <v>130.47</v>
      </c>
      <c r="AB26" s="1"/>
      <c r="AC26" s="1"/>
      <c r="AD26" s="1"/>
      <c r="AE26" s="1">
        <v>295</v>
      </c>
      <c r="AF26" s="1">
        <v>0.89380000000000004</v>
      </c>
      <c r="AG26" s="1">
        <v>214.36</v>
      </c>
      <c r="AH26" s="1"/>
      <c r="AI26" s="1"/>
      <c r="AJ26" s="1"/>
      <c r="AK26" s="1">
        <v>276</v>
      </c>
      <c r="AL26" s="1">
        <v>0.92178000000000004</v>
      </c>
      <c r="AM26" s="1">
        <v>206.84</v>
      </c>
    </row>
    <row r="27" spans="1:39" x14ac:dyDescent="0.25">
      <c r="A27" s="1" t="s">
        <v>32</v>
      </c>
      <c r="B27" s="3" t="s">
        <v>6</v>
      </c>
      <c r="C27" s="1">
        <v>88620582</v>
      </c>
      <c r="D27" s="1"/>
      <c r="E27" s="1"/>
      <c r="F27" s="1"/>
      <c r="G27" s="1">
        <v>438</v>
      </c>
      <c r="H27" s="1">
        <v>0.73743999999999998</v>
      </c>
      <c r="I27" s="1">
        <v>262.61</v>
      </c>
      <c r="J27" s="1"/>
      <c r="K27" s="1"/>
      <c r="L27" s="1"/>
      <c r="M27" s="1">
        <v>311</v>
      </c>
      <c r="N27" s="1">
        <v>0.83486000000000005</v>
      </c>
      <c r="O27" s="1">
        <v>211.09</v>
      </c>
      <c r="P27" s="1"/>
      <c r="Q27" s="1"/>
      <c r="R27" s="1"/>
      <c r="S27" s="1">
        <v>408</v>
      </c>
      <c r="T27" s="1">
        <v>0.79945999999999995</v>
      </c>
      <c r="U27" s="1">
        <v>265.18</v>
      </c>
      <c r="V27" s="1"/>
      <c r="W27" s="1"/>
      <c r="X27" s="1"/>
      <c r="Y27" s="1">
        <v>244</v>
      </c>
      <c r="Z27" s="1">
        <v>0.99724999999999997</v>
      </c>
      <c r="AA27" s="1">
        <v>197.83</v>
      </c>
      <c r="AB27" s="1"/>
      <c r="AC27" s="1"/>
      <c r="AD27" s="1"/>
      <c r="AE27" s="1">
        <v>152</v>
      </c>
      <c r="AF27" s="1">
        <v>1.27658</v>
      </c>
      <c r="AG27" s="1">
        <v>157.75</v>
      </c>
      <c r="AH27" s="1"/>
      <c r="AI27" s="1"/>
      <c r="AJ27" s="1"/>
      <c r="AK27" s="1">
        <v>168</v>
      </c>
      <c r="AL27" s="1">
        <v>1.20137</v>
      </c>
      <c r="AM27" s="1">
        <v>164.09</v>
      </c>
    </row>
    <row r="28" spans="1:39" x14ac:dyDescent="0.25">
      <c r="A28" s="1" t="s">
        <v>33</v>
      </c>
      <c r="B28" s="3" t="s">
        <v>6</v>
      </c>
      <c r="C28" s="1">
        <v>88620593</v>
      </c>
      <c r="D28" s="1"/>
      <c r="E28" s="1"/>
      <c r="F28" s="1"/>
      <c r="G28" s="1">
        <v>1405</v>
      </c>
      <c r="H28" s="1">
        <v>0.57611000000000001</v>
      </c>
      <c r="I28" s="1">
        <v>658.08</v>
      </c>
      <c r="J28" s="1"/>
      <c r="K28" s="1"/>
      <c r="L28" s="1"/>
      <c r="M28" s="1">
        <v>1172</v>
      </c>
      <c r="N28" s="1">
        <v>0.59226000000000001</v>
      </c>
      <c r="O28" s="1">
        <v>564.34</v>
      </c>
      <c r="P28" s="1"/>
      <c r="Q28" s="1"/>
      <c r="R28" s="1"/>
      <c r="S28" s="1">
        <v>955</v>
      </c>
      <c r="T28" s="1">
        <v>0.63092000000000004</v>
      </c>
      <c r="U28" s="1">
        <v>489.86</v>
      </c>
      <c r="V28" s="1"/>
      <c r="W28" s="1"/>
      <c r="X28" s="1"/>
      <c r="Y28" s="1">
        <v>662</v>
      </c>
      <c r="Z28" s="1">
        <v>0.68659999999999999</v>
      </c>
      <c r="AA28" s="1">
        <v>369.53</v>
      </c>
      <c r="AB28" s="1"/>
      <c r="AC28" s="1"/>
      <c r="AD28" s="1"/>
      <c r="AE28" s="1">
        <v>608</v>
      </c>
      <c r="AF28" s="1">
        <v>0.68423999999999996</v>
      </c>
      <c r="AG28" s="1">
        <v>338.23</v>
      </c>
      <c r="AH28" s="1"/>
      <c r="AI28" s="1"/>
      <c r="AJ28" s="1"/>
      <c r="AK28" s="1">
        <v>614</v>
      </c>
      <c r="AL28" s="1">
        <v>0.68232999999999999</v>
      </c>
      <c r="AM28" s="1">
        <v>340.61</v>
      </c>
    </row>
    <row r="29" spans="1:39" x14ac:dyDescent="0.25">
      <c r="A29" s="1" t="s">
        <v>34</v>
      </c>
      <c r="B29" s="3" t="s">
        <v>6</v>
      </c>
      <c r="C29" s="1">
        <v>93148977</v>
      </c>
      <c r="D29" s="1"/>
      <c r="E29" s="1"/>
      <c r="F29" s="1"/>
      <c r="G29" s="1">
        <v>1162</v>
      </c>
      <c r="H29" s="1">
        <v>0.56471000000000005</v>
      </c>
      <c r="I29" s="1">
        <v>533.49</v>
      </c>
      <c r="J29" s="1"/>
      <c r="K29" s="1"/>
      <c r="L29" s="1"/>
      <c r="M29" s="1">
        <v>868</v>
      </c>
      <c r="N29" s="1">
        <v>0.54593999999999998</v>
      </c>
      <c r="O29" s="1">
        <v>385.27</v>
      </c>
      <c r="P29" s="1"/>
      <c r="Q29" s="1"/>
      <c r="R29" s="1"/>
      <c r="S29" s="1">
        <v>2234</v>
      </c>
      <c r="T29" s="1">
        <v>0.55937000000000003</v>
      </c>
      <c r="U29" s="1">
        <v>1015.95</v>
      </c>
      <c r="V29" s="1"/>
      <c r="W29" s="1"/>
      <c r="X29" s="1"/>
      <c r="Y29" s="1">
        <v>834</v>
      </c>
      <c r="Z29" s="1">
        <v>0.55393000000000003</v>
      </c>
      <c r="AA29" s="1">
        <v>375.59</v>
      </c>
      <c r="AB29" s="1"/>
      <c r="AC29" s="1"/>
      <c r="AD29" s="1"/>
      <c r="AE29" s="1">
        <v>878</v>
      </c>
      <c r="AF29" s="1">
        <v>0.62551000000000001</v>
      </c>
      <c r="AG29" s="1">
        <v>446.5</v>
      </c>
      <c r="AH29" s="1"/>
      <c r="AI29" s="1"/>
      <c r="AJ29" s="1"/>
      <c r="AK29" s="1">
        <v>850</v>
      </c>
      <c r="AL29" s="1">
        <v>0.58233000000000001</v>
      </c>
      <c r="AM29" s="1">
        <v>402.42</v>
      </c>
    </row>
    <row r="30" spans="1:39" x14ac:dyDescent="0.25">
      <c r="A30" s="1" t="s">
        <v>35</v>
      </c>
      <c r="B30" s="3" t="s">
        <v>6</v>
      </c>
      <c r="C30" s="1">
        <v>91149799</v>
      </c>
      <c r="D30" s="1"/>
      <c r="E30" s="1"/>
      <c r="F30" s="1"/>
      <c r="G30" s="1">
        <v>1813</v>
      </c>
      <c r="H30" s="1">
        <v>0.56827000000000005</v>
      </c>
      <c r="I30" s="1">
        <v>837.63</v>
      </c>
      <c r="J30" s="1"/>
      <c r="K30" s="1"/>
      <c r="L30" s="1"/>
      <c r="M30" s="1">
        <v>878</v>
      </c>
      <c r="N30" s="1">
        <v>0.63927</v>
      </c>
      <c r="O30" s="1">
        <v>456.33</v>
      </c>
      <c r="P30" s="1"/>
      <c r="Q30" s="1"/>
      <c r="R30" s="1"/>
      <c r="S30" s="1">
        <v>836</v>
      </c>
      <c r="T30" s="1">
        <v>0.67206999999999995</v>
      </c>
      <c r="U30" s="1">
        <v>456.8</v>
      </c>
      <c r="V30" s="1"/>
      <c r="W30" s="1"/>
      <c r="X30" s="1"/>
      <c r="Y30" s="1">
        <v>751</v>
      </c>
      <c r="Z30" s="1">
        <v>0.59809999999999997</v>
      </c>
      <c r="AA30" s="1">
        <v>365.19</v>
      </c>
      <c r="AB30" s="1"/>
      <c r="AC30" s="1"/>
      <c r="AD30" s="1"/>
      <c r="AE30" s="1">
        <v>959</v>
      </c>
      <c r="AF30" s="1">
        <v>0.70496999999999999</v>
      </c>
      <c r="AG30" s="1">
        <v>549.65</v>
      </c>
      <c r="AH30" s="1"/>
      <c r="AI30" s="1"/>
      <c r="AJ30" s="1"/>
      <c r="AK30" s="1">
        <v>864</v>
      </c>
      <c r="AL30" s="1">
        <v>0.64825999999999995</v>
      </c>
      <c r="AM30" s="1">
        <v>455.36</v>
      </c>
    </row>
    <row r="31" spans="1:39" x14ac:dyDescent="0.25">
      <c r="A31" s="1" t="s">
        <v>36</v>
      </c>
      <c r="B31" s="5" t="s">
        <v>6</v>
      </c>
      <c r="C31" s="1">
        <v>8547041</v>
      </c>
      <c r="D31" s="1"/>
      <c r="E31" s="1"/>
      <c r="F31" s="1"/>
      <c r="G31" s="1">
        <v>20</v>
      </c>
      <c r="H31" s="1">
        <v>6.2182000000000004</v>
      </c>
      <c r="I31" s="1">
        <v>101.12</v>
      </c>
      <c r="J31" s="1"/>
      <c r="K31" s="1"/>
      <c r="L31" s="1"/>
      <c r="M31" s="1">
        <v>5</v>
      </c>
      <c r="N31" s="1">
        <v>11.938000000000001</v>
      </c>
      <c r="O31" s="1">
        <v>48.53</v>
      </c>
      <c r="P31" s="1"/>
      <c r="Q31" s="1"/>
      <c r="R31" s="1"/>
      <c r="S31" s="1">
        <v>4</v>
      </c>
      <c r="T31" s="1">
        <v>50.567500000000003</v>
      </c>
      <c r="U31" s="1">
        <v>164.44</v>
      </c>
      <c r="V31" s="1"/>
      <c r="W31" s="1"/>
      <c r="X31" s="1"/>
      <c r="Y31" s="1">
        <v>0</v>
      </c>
      <c r="Z31" s="1"/>
      <c r="AA31" s="1">
        <v>54.73</v>
      </c>
      <c r="AB31" s="1"/>
      <c r="AC31" s="1"/>
      <c r="AD31" s="1"/>
      <c r="AE31" s="1">
        <v>0</v>
      </c>
      <c r="AF31" s="1"/>
      <c r="AG31" s="1">
        <v>164.18</v>
      </c>
      <c r="AH31" s="1"/>
      <c r="AI31" s="1"/>
      <c r="AJ31" s="1"/>
      <c r="AK31" s="1">
        <v>0</v>
      </c>
      <c r="AL31" s="1"/>
      <c r="AM31" s="1">
        <v>109.45</v>
      </c>
    </row>
    <row r="32" spans="1:39" x14ac:dyDescent="0.25">
      <c r="A32" s="1" t="s">
        <v>37</v>
      </c>
      <c r="B32" s="5" t="s">
        <v>6</v>
      </c>
      <c r="C32" s="1">
        <v>11614478</v>
      </c>
      <c r="D32" s="1"/>
      <c r="E32" s="1"/>
      <c r="F32" s="1"/>
      <c r="G32" s="1">
        <v>366</v>
      </c>
      <c r="H32" s="1">
        <v>0.78363000000000005</v>
      </c>
      <c r="I32" s="1">
        <v>233.19</v>
      </c>
      <c r="J32" s="1"/>
      <c r="K32" s="1"/>
      <c r="L32" s="1"/>
      <c r="M32" s="1">
        <v>342</v>
      </c>
      <c r="N32" s="1">
        <v>0.80493999999999999</v>
      </c>
      <c r="O32" s="1">
        <v>223.82</v>
      </c>
      <c r="P32" s="1"/>
      <c r="Q32" s="1"/>
      <c r="R32" s="1"/>
      <c r="S32" s="1">
        <v>289</v>
      </c>
      <c r="T32" s="1">
        <v>0.92059000000000002</v>
      </c>
      <c r="U32" s="1">
        <v>216.3</v>
      </c>
      <c r="V32" s="1"/>
      <c r="W32" s="1"/>
      <c r="X32" s="1"/>
      <c r="Y32" s="1">
        <v>200</v>
      </c>
      <c r="Z32" s="1">
        <v>1.1054999999999999</v>
      </c>
      <c r="AA32" s="1">
        <v>179.76</v>
      </c>
      <c r="AB32" s="1"/>
      <c r="AC32" s="1"/>
      <c r="AD32" s="1"/>
      <c r="AE32" s="1">
        <v>220</v>
      </c>
      <c r="AF32" s="1">
        <v>1.0325500000000001</v>
      </c>
      <c r="AG32" s="1">
        <v>184.68</v>
      </c>
      <c r="AH32" s="1"/>
      <c r="AI32" s="1"/>
      <c r="AJ32" s="1"/>
      <c r="AK32" s="1">
        <v>349</v>
      </c>
      <c r="AL32" s="1">
        <v>0.83079999999999998</v>
      </c>
      <c r="AM32" s="1">
        <v>235.73</v>
      </c>
    </row>
    <row r="33" spans="1:39" x14ac:dyDescent="0.25">
      <c r="A33" s="1" t="s">
        <v>38</v>
      </c>
      <c r="B33" s="5" t="s">
        <v>6</v>
      </c>
      <c r="C33" s="1">
        <v>11124167</v>
      </c>
      <c r="D33" s="1"/>
      <c r="E33" s="1"/>
      <c r="F33" s="1"/>
      <c r="G33" s="1">
        <v>8</v>
      </c>
      <c r="H33" s="1">
        <v>14.30625</v>
      </c>
      <c r="I33" s="1">
        <v>93.06</v>
      </c>
      <c r="J33" s="1"/>
      <c r="K33" s="1"/>
      <c r="L33" s="1"/>
      <c r="M33" s="1">
        <v>519</v>
      </c>
      <c r="N33" s="1">
        <v>0.71745999999999999</v>
      </c>
      <c r="O33" s="1">
        <v>302.73</v>
      </c>
      <c r="P33" s="1"/>
      <c r="Q33" s="1"/>
      <c r="R33" s="1"/>
      <c r="S33" s="1">
        <v>10</v>
      </c>
      <c r="T33" s="1">
        <v>13.481999999999999</v>
      </c>
      <c r="U33" s="1">
        <v>109.61</v>
      </c>
      <c r="V33" s="1"/>
      <c r="W33" s="1"/>
      <c r="X33" s="1"/>
      <c r="Y33" s="1">
        <v>579</v>
      </c>
      <c r="Z33" s="1">
        <v>0.72936000000000001</v>
      </c>
      <c r="AA33" s="1">
        <v>343.34</v>
      </c>
      <c r="AB33" s="1"/>
      <c r="AC33" s="1"/>
      <c r="AD33" s="1"/>
      <c r="AE33" s="1">
        <v>10</v>
      </c>
      <c r="AF33" s="1">
        <v>13.462999999999999</v>
      </c>
      <c r="AG33" s="1">
        <v>109.46</v>
      </c>
      <c r="AH33" s="1"/>
      <c r="AI33" s="1"/>
      <c r="AJ33" s="1"/>
      <c r="AK33" s="1">
        <v>483</v>
      </c>
      <c r="AL33" s="1">
        <v>0.75546999999999997</v>
      </c>
      <c r="AM33" s="1">
        <v>296.66000000000003</v>
      </c>
    </row>
    <row r="34" spans="1:39" x14ac:dyDescent="0.25">
      <c r="A34" s="1" t="s">
        <v>39</v>
      </c>
      <c r="B34" s="5" t="s">
        <v>6</v>
      </c>
      <c r="C34" s="1">
        <v>93007528</v>
      </c>
      <c r="D34" s="1"/>
      <c r="E34" s="1"/>
      <c r="F34" s="1"/>
      <c r="G34" s="1">
        <v>31</v>
      </c>
      <c r="H34" s="1">
        <v>4.06548</v>
      </c>
      <c r="I34" s="1">
        <v>102.48</v>
      </c>
      <c r="J34" s="1"/>
      <c r="K34" s="1"/>
      <c r="L34" s="1"/>
      <c r="M34" s="1">
        <v>156</v>
      </c>
      <c r="N34" s="1">
        <v>1.2126300000000001</v>
      </c>
      <c r="O34" s="1">
        <v>153.80000000000001</v>
      </c>
      <c r="P34" s="1"/>
      <c r="Q34" s="1"/>
      <c r="R34" s="1"/>
      <c r="S34" s="1">
        <v>117</v>
      </c>
      <c r="T34" s="1">
        <v>1.61436</v>
      </c>
      <c r="U34" s="1">
        <v>153.56</v>
      </c>
      <c r="V34" s="1"/>
      <c r="W34" s="1"/>
      <c r="X34" s="1"/>
      <c r="Y34" s="1">
        <v>55</v>
      </c>
      <c r="Z34" s="1">
        <v>2.8645499999999999</v>
      </c>
      <c r="AA34" s="1">
        <v>128.09</v>
      </c>
      <c r="AB34" s="1"/>
      <c r="AC34" s="1"/>
      <c r="AD34" s="1"/>
      <c r="AE34" s="1">
        <v>63</v>
      </c>
      <c r="AF34" s="1">
        <v>2.5465100000000001</v>
      </c>
      <c r="AG34" s="1">
        <v>130.43</v>
      </c>
      <c r="AH34" s="1"/>
      <c r="AI34" s="1"/>
      <c r="AJ34" s="1"/>
      <c r="AK34" s="1">
        <v>98</v>
      </c>
      <c r="AL34" s="1">
        <v>1.8108200000000001</v>
      </c>
      <c r="AM34" s="1">
        <v>144.28</v>
      </c>
    </row>
    <row r="35" spans="1:39" x14ac:dyDescent="0.25">
      <c r="A35" s="1" t="s">
        <v>40</v>
      </c>
      <c r="B35" s="5" t="s">
        <v>6</v>
      </c>
      <c r="C35" s="1">
        <v>93007550</v>
      </c>
      <c r="D35" s="1"/>
      <c r="E35" s="1"/>
      <c r="F35" s="1"/>
      <c r="G35" s="1">
        <v>1640</v>
      </c>
      <c r="H35" s="1">
        <v>0.57982999999999996</v>
      </c>
      <c r="I35" s="1">
        <v>773.12</v>
      </c>
      <c r="J35" s="1"/>
      <c r="K35" s="1"/>
      <c r="L35" s="1"/>
      <c r="M35" s="1">
        <v>1292</v>
      </c>
      <c r="N35" s="1">
        <v>0.60213000000000005</v>
      </c>
      <c r="O35" s="1">
        <v>632.48</v>
      </c>
      <c r="P35" s="1"/>
      <c r="Q35" s="1"/>
      <c r="R35" s="1"/>
      <c r="S35" s="1">
        <v>1357</v>
      </c>
      <c r="T35" s="1">
        <v>0.61516999999999999</v>
      </c>
      <c r="U35" s="1">
        <v>678.69</v>
      </c>
      <c r="V35" s="1"/>
      <c r="W35" s="1"/>
      <c r="X35" s="1"/>
      <c r="Y35" s="1">
        <v>1278</v>
      </c>
      <c r="Z35" s="1">
        <v>0.622</v>
      </c>
      <c r="AA35" s="1">
        <v>646.28</v>
      </c>
      <c r="AB35" s="1"/>
      <c r="AC35" s="1"/>
      <c r="AD35" s="1"/>
      <c r="AE35" s="1">
        <v>939</v>
      </c>
      <c r="AF35" s="1">
        <v>0.64570000000000005</v>
      </c>
      <c r="AG35" s="1">
        <v>492.94</v>
      </c>
      <c r="AH35" s="1"/>
      <c r="AI35" s="1"/>
      <c r="AJ35" s="1"/>
      <c r="AK35" s="1">
        <v>1043</v>
      </c>
      <c r="AL35" s="1">
        <v>0.62985999999999998</v>
      </c>
      <c r="AM35" s="1">
        <v>534.1</v>
      </c>
    </row>
    <row r="36" spans="1:39" x14ac:dyDescent="0.25">
      <c r="A36" s="1" t="s">
        <v>41</v>
      </c>
      <c r="B36" s="5" t="s">
        <v>6</v>
      </c>
      <c r="C36" s="1">
        <v>15439962</v>
      </c>
      <c r="D36" s="1"/>
      <c r="E36" s="1"/>
      <c r="F36" s="1"/>
      <c r="G36" s="1">
        <v>5287</v>
      </c>
      <c r="H36" s="1">
        <v>0.5141</v>
      </c>
      <c r="I36" s="1">
        <v>2209.81</v>
      </c>
      <c r="J36" s="1"/>
      <c r="K36" s="1"/>
      <c r="L36" s="1"/>
      <c r="M36" s="1">
        <v>5033</v>
      </c>
      <c r="N36" s="1">
        <v>0.52812999999999999</v>
      </c>
      <c r="O36" s="1">
        <v>2161.04</v>
      </c>
      <c r="P36" s="1"/>
      <c r="Q36" s="1"/>
      <c r="R36" s="1"/>
      <c r="S36" s="1">
        <v>4817</v>
      </c>
      <c r="T36" s="1">
        <v>0.54827000000000004</v>
      </c>
      <c r="U36" s="1">
        <v>2147.1999999999998</v>
      </c>
      <c r="V36" s="1"/>
      <c r="W36" s="1"/>
      <c r="X36" s="1"/>
      <c r="Y36" s="1">
        <v>5064</v>
      </c>
      <c r="Z36" s="1">
        <v>0.51902999999999999</v>
      </c>
      <c r="AA36" s="1">
        <v>2136.88</v>
      </c>
      <c r="AB36" s="1"/>
      <c r="AC36" s="1"/>
      <c r="AD36" s="1"/>
      <c r="AE36" s="1">
        <v>5149</v>
      </c>
      <c r="AF36" s="1">
        <v>0.51390000000000002</v>
      </c>
      <c r="AG36" s="1">
        <v>2151.2800000000002</v>
      </c>
      <c r="AH36" s="1"/>
      <c r="AI36" s="1"/>
      <c r="AJ36" s="1"/>
      <c r="AK36" s="1">
        <v>4681</v>
      </c>
      <c r="AL36" s="1">
        <v>0.53149999999999997</v>
      </c>
      <c r="AM36" s="1">
        <v>2022.75</v>
      </c>
    </row>
    <row r="37" spans="1:39" x14ac:dyDescent="0.25">
      <c r="A37" s="1" t="s">
        <v>42</v>
      </c>
      <c r="B37" s="5" t="s">
        <v>6</v>
      </c>
      <c r="C37" s="1">
        <v>15409738</v>
      </c>
      <c r="D37" s="1"/>
      <c r="E37" s="1"/>
      <c r="F37" s="1"/>
      <c r="G37" s="1">
        <v>4304</v>
      </c>
      <c r="H37" s="1">
        <v>0.53049999999999997</v>
      </c>
      <c r="I37" s="1">
        <v>1856.33</v>
      </c>
      <c r="J37" s="1"/>
      <c r="K37" s="1"/>
      <c r="L37" s="1"/>
      <c r="M37" s="1">
        <v>3991</v>
      </c>
      <c r="N37" s="1">
        <v>0.53425999999999996</v>
      </c>
      <c r="O37" s="1">
        <v>1733.54</v>
      </c>
      <c r="P37" s="1"/>
      <c r="Q37" s="1"/>
      <c r="R37" s="1"/>
      <c r="S37" s="1">
        <v>3967</v>
      </c>
      <c r="T37" s="1">
        <v>0.54039999999999999</v>
      </c>
      <c r="U37" s="1">
        <v>1742.91</v>
      </c>
      <c r="V37" s="1"/>
      <c r="W37" s="1"/>
      <c r="X37" s="1"/>
      <c r="Y37" s="1">
        <v>3384</v>
      </c>
      <c r="Z37" s="1">
        <v>0.52586999999999995</v>
      </c>
      <c r="AA37" s="1">
        <v>1446.79</v>
      </c>
      <c r="AB37" s="1"/>
      <c r="AC37" s="1"/>
      <c r="AD37" s="1"/>
      <c r="AE37" s="1">
        <v>3327</v>
      </c>
      <c r="AF37" s="1">
        <v>0.54969999999999997</v>
      </c>
      <c r="AG37" s="1">
        <v>1486.87</v>
      </c>
      <c r="AH37" s="1"/>
      <c r="AI37" s="1"/>
      <c r="AJ37" s="1"/>
      <c r="AK37" s="1">
        <v>3226</v>
      </c>
      <c r="AL37" s="1">
        <v>0.53005000000000002</v>
      </c>
      <c r="AM37" s="1">
        <v>1390.19</v>
      </c>
    </row>
    <row r="38" spans="1:39" x14ac:dyDescent="0.25">
      <c r="A38" s="1" t="s">
        <v>43</v>
      </c>
      <c r="B38" s="5" t="s">
        <v>6</v>
      </c>
      <c r="C38" s="1">
        <v>31772666</v>
      </c>
      <c r="D38" s="1"/>
      <c r="E38" s="1"/>
      <c r="F38" s="1"/>
      <c r="G38" s="1">
        <v>22</v>
      </c>
      <c r="H38" s="1">
        <v>2.7063600000000001</v>
      </c>
      <c r="I38" s="1">
        <v>48.41</v>
      </c>
      <c r="J38" s="1"/>
      <c r="K38" s="1"/>
      <c r="L38" s="1"/>
      <c r="M38" s="1">
        <v>19</v>
      </c>
      <c r="N38" s="1">
        <v>3.1321099999999999</v>
      </c>
      <c r="O38" s="1">
        <v>48.39</v>
      </c>
      <c r="P38" s="1"/>
      <c r="Q38" s="1"/>
      <c r="R38" s="1"/>
      <c r="S38" s="1">
        <v>22</v>
      </c>
      <c r="T38" s="1">
        <v>2.87</v>
      </c>
      <c r="U38" s="1">
        <v>51.33</v>
      </c>
      <c r="V38" s="1"/>
      <c r="W38" s="1"/>
      <c r="X38" s="1"/>
      <c r="Y38" s="1">
        <v>16</v>
      </c>
      <c r="Z38" s="1">
        <v>2.1318800000000002</v>
      </c>
      <c r="AA38" s="1">
        <v>27.73</v>
      </c>
      <c r="AB38" s="1"/>
      <c r="AC38" s="1"/>
      <c r="AD38" s="1"/>
      <c r="AE38" s="1">
        <v>20</v>
      </c>
      <c r="AF38" s="1">
        <v>4.3895</v>
      </c>
      <c r="AG38" s="1">
        <v>71.37</v>
      </c>
      <c r="AH38" s="1"/>
      <c r="AI38" s="1"/>
      <c r="AJ38" s="1"/>
      <c r="AK38" s="1">
        <v>21</v>
      </c>
      <c r="AL38" s="1">
        <v>2.9642900000000001</v>
      </c>
      <c r="AM38" s="1">
        <v>50.61</v>
      </c>
    </row>
    <row r="39" spans="1:39" x14ac:dyDescent="0.25">
      <c r="A39" s="1" t="s">
        <v>44</v>
      </c>
      <c r="B39" s="5" t="s">
        <v>6</v>
      </c>
      <c r="C39" s="1">
        <v>15337730</v>
      </c>
      <c r="D39" s="1"/>
      <c r="E39" s="1"/>
      <c r="F39" s="1"/>
      <c r="G39" s="1">
        <v>1474</v>
      </c>
      <c r="H39" s="1">
        <v>0.57276000000000005</v>
      </c>
      <c r="I39" s="1">
        <v>686.38</v>
      </c>
      <c r="J39" s="1"/>
      <c r="K39" s="1"/>
      <c r="L39" s="1"/>
      <c r="M39" s="1">
        <v>1422</v>
      </c>
      <c r="N39" s="1">
        <v>0.57686999999999999</v>
      </c>
      <c r="O39" s="1">
        <v>666.92</v>
      </c>
      <c r="P39" s="1"/>
      <c r="Q39" s="1"/>
      <c r="R39" s="1"/>
      <c r="S39" s="1">
        <v>1797</v>
      </c>
      <c r="T39" s="1">
        <v>0.57204999999999995</v>
      </c>
      <c r="U39" s="1">
        <v>835.75</v>
      </c>
      <c r="V39" s="1"/>
      <c r="W39" s="1"/>
      <c r="X39" s="1"/>
      <c r="Y39" s="1">
        <v>1289</v>
      </c>
      <c r="Z39" s="1">
        <v>0.59838999999999998</v>
      </c>
      <c r="AA39" s="1">
        <v>627.09</v>
      </c>
      <c r="AB39" s="1"/>
      <c r="AC39" s="1"/>
      <c r="AD39" s="1"/>
      <c r="AE39" s="1">
        <v>1494</v>
      </c>
      <c r="AF39" s="1">
        <v>0.56716</v>
      </c>
      <c r="AG39" s="1">
        <v>688.89</v>
      </c>
      <c r="AH39" s="1"/>
      <c r="AI39" s="1"/>
      <c r="AJ39" s="1"/>
      <c r="AK39" s="1">
        <v>1316</v>
      </c>
      <c r="AL39" s="1">
        <v>0.57803000000000004</v>
      </c>
      <c r="AM39" s="1">
        <v>618.45000000000005</v>
      </c>
    </row>
    <row r="40" spans="1:39" x14ac:dyDescent="0.25">
      <c r="A40" s="1" t="s">
        <v>45</v>
      </c>
      <c r="B40" s="5" t="s">
        <v>6</v>
      </c>
      <c r="C40" s="6" t="s">
        <v>87</v>
      </c>
      <c r="D40" s="1"/>
      <c r="E40" s="1"/>
      <c r="F40" s="1"/>
      <c r="G40" s="1">
        <v>703</v>
      </c>
      <c r="H40" s="1">
        <v>0.56496000000000002</v>
      </c>
      <c r="I40" s="1">
        <v>322.89999999999998</v>
      </c>
      <c r="J40" s="1"/>
      <c r="K40" s="1"/>
      <c r="L40" s="1"/>
      <c r="M40" s="1">
        <v>640</v>
      </c>
      <c r="N40" s="1">
        <v>0.64090999999999998</v>
      </c>
      <c r="O40" s="1">
        <v>333.48</v>
      </c>
      <c r="P40" s="1"/>
      <c r="Q40" s="1"/>
      <c r="R40" s="1"/>
      <c r="S40" s="1">
        <v>901</v>
      </c>
      <c r="T40" s="1">
        <v>0.67147999999999997</v>
      </c>
      <c r="U40" s="1">
        <v>491.86</v>
      </c>
      <c r="V40" s="1"/>
      <c r="W40" s="1"/>
      <c r="X40" s="1"/>
      <c r="Y40" s="1">
        <v>718</v>
      </c>
      <c r="Z40" s="1">
        <v>0.57533000000000001</v>
      </c>
      <c r="AA40" s="1">
        <v>335.85</v>
      </c>
      <c r="AB40" s="1"/>
      <c r="AC40" s="1"/>
      <c r="AD40" s="1"/>
      <c r="AE40" s="1">
        <v>751</v>
      </c>
      <c r="AF40" s="1">
        <v>0.62077000000000004</v>
      </c>
      <c r="AG40" s="1">
        <v>379.03</v>
      </c>
      <c r="AH40" s="1"/>
      <c r="AI40" s="1"/>
      <c r="AJ40" s="1"/>
      <c r="AK40" s="1">
        <v>785</v>
      </c>
      <c r="AL40" s="1">
        <v>0.67908000000000002</v>
      </c>
      <c r="AM40" s="1">
        <v>433.39</v>
      </c>
    </row>
    <row r="41" spans="1:39" x14ac:dyDescent="0.25">
      <c r="A41" s="1" t="s">
        <v>46</v>
      </c>
      <c r="B41" s="5" t="s">
        <v>6</v>
      </c>
      <c r="C41" s="1">
        <v>15441848</v>
      </c>
      <c r="D41" s="1"/>
      <c r="E41" s="1"/>
      <c r="F41" s="1"/>
      <c r="G41" s="1">
        <v>680</v>
      </c>
      <c r="H41" s="1">
        <v>0.56135000000000002</v>
      </c>
      <c r="I41" s="1">
        <v>310.33</v>
      </c>
      <c r="J41" s="1"/>
      <c r="K41" s="1"/>
      <c r="L41" s="1"/>
      <c r="M41" s="1">
        <v>661</v>
      </c>
      <c r="N41" s="1">
        <v>0.62483</v>
      </c>
      <c r="O41" s="1">
        <v>335.79</v>
      </c>
      <c r="P41" s="1"/>
      <c r="Q41" s="1"/>
      <c r="R41" s="1"/>
      <c r="S41" s="1">
        <v>730</v>
      </c>
      <c r="T41" s="1">
        <v>0.69066000000000005</v>
      </c>
      <c r="U41" s="1">
        <v>409.9</v>
      </c>
      <c r="V41" s="1"/>
      <c r="W41" s="1"/>
      <c r="X41" s="1"/>
      <c r="Y41" s="1">
        <v>667</v>
      </c>
      <c r="Z41" s="1">
        <v>0.57342000000000004</v>
      </c>
      <c r="AA41" s="1">
        <v>310.94</v>
      </c>
      <c r="AB41" s="1"/>
      <c r="AC41" s="1"/>
      <c r="AD41" s="1"/>
      <c r="AE41" s="1">
        <v>604</v>
      </c>
      <c r="AF41" s="1">
        <v>0.63729999999999998</v>
      </c>
      <c r="AG41" s="1">
        <v>312.95</v>
      </c>
      <c r="AH41" s="1"/>
      <c r="AI41" s="1"/>
      <c r="AJ41" s="1"/>
      <c r="AK41" s="1">
        <v>666</v>
      </c>
      <c r="AL41" s="1">
        <v>0.6915</v>
      </c>
      <c r="AM41" s="1">
        <v>374.43</v>
      </c>
    </row>
    <row r="42" spans="1:39" x14ac:dyDescent="0.25">
      <c r="A42" s="1" t="s">
        <v>47</v>
      </c>
      <c r="B42" s="5" t="s">
        <v>15</v>
      </c>
      <c r="C42" s="1">
        <v>90597067</v>
      </c>
      <c r="D42" s="1"/>
      <c r="E42" s="1"/>
      <c r="F42" s="1"/>
      <c r="G42" s="1">
        <v>152</v>
      </c>
      <c r="H42" s="1">
        <v>1.0873699999999999</v>
      </c>
      <c r="I42" s="1">
        <v>134.37</v>
      </c>
      <c r="J42" s="1"/>
      <c r="K42" s="1"/>
      <c r="L42" s="1"/>
      <c r="M42" s="1">
        <v>135</v>
      </c>
      <c r="N42" s="1">
        <v>1.1600699999999999</v>
      </c>
      <c r="O42" s="1">
        <v>127.32</v>
      </c>
      <c r="P42" s="1"/>
      <c r="Q42" s="1"/>
      <c r="R42" s="1"/>
      <c r="S42" s="1">
        <v>1057</v>
      </c>
      <c r="T42" s="1">
        <v>0.54925999999999997</v>
      </c>
      <c r="U42" s="1">
        <v>472.01</v>
      </c>
      <c r="V42" s="1"/>
      <c r="W42" s="1"/>
      <c r="X42" s="1"/>
      <c r="Y42" s="1">
        <v>218</v>
      </c>
      <c r="Z42" s="1">
        <v>0.92683000000000004</v>
      </c>
      <c r="AA42" s="1">
        <v>164.26</v>
      </c>
      <c r="AB42" s="1"/>
      <c r="AC42" s="1"/>
      <c r="AD42" s="1"/>
      <c r="AE42" s="1">
        <v>289</v>
      </c>
      <c r="AF42" s="1">
        <v>0.79906999999999995</v>
      </c>
      <c r="AG42" s="1">
        <v>187.75</v>
      </c>
      <c r="AH42" s="1"/>
      <c r="AI42" s="1"/>
      <c r="AJ42" s="1"/>
      <c r="AK42" s="1">
        <v>187</v>
      </c>
      <c r="AL42" s="1">
        <v>1.0380199999999999</v>
      </c>
      <c r="AM42" s="1">
        <v>157.81</v>
      </c>
    </row>
    <row r="43" spans="1:39" x14ac:dyDescent="0.25">
      <c r="A43" s="1" t="s">
        <v>48</v>
      </c>
      <c r="B43" s="5" t="s">
        <v>15</v>
      </c>
      <c r="C43" s="1">
        <v>90597094</v>
      </c>
      <c r="D43" s="1"/>
      <c r="E43" s="1"/>
      <c r="F43" s="1"/>
      <c r="G43" s="1">
        <v>400</v>
      </c>
      <c r="H43" s="1">
        <v>0.82842000000000005</v>
      </c>
      <c r="I43" s="1">
        <v>269.39999999999998</v>
      </c>
      <c r="J43" s="1"/>
      <c r="K43" s="1"/>
      <c r="L43" s="1"/>
      <c r="M43" s="1">
        <v>1178</v>
      </c>
      <c r="N43" s="1">
        <v>0.57560999999999996</v>
      </c>
      <c r="O43" s="1">
        <v>551.27</v>
      </c>
      <c r="P43" s="1"/>
      <c r="Q43" s="1"/>
      <c r="R43" s="1"/>
      <c r="S43" s="1">
        <v>1011</v>
      </c>
      <c r="T43" s="1">
        <v>0.56176000000000004</v>
      </c>
      <c r="U43" s="1">
        <v>461.73</v>
      </c>
      <c r="V43" s="1"/>
      <c r="W43" s="1"/>
      <c r="X43" s="1"/>
      <c r="Y43" s="1">
        <v>522</v>
      </c>
      <c r="Z43" s="1">
        <v>0.65527000000000002</v>
      </c>
      <c r="AA43" s="1">
        <v>278.08999999999997</v>
      </c>
      <c r="AB43" s="1"/>
      <c r="AC43" s="1"/>
      <c r="AD43" s="1"/>
      <c r="AE43" s="1">
        <v>1507</v>
      </c>
      <c r="AF43" s="1">
        <v>0.50417000000000001</v>
      </c>
      <c r="AG43" s="1">
        <v>617.70000000000005</v>
      </c>
      <c r="AH43" s="1"/>
      <c r="AI43" s="1"/>
      <c r="AJ43" s="1"/>
      <c r="AK43" s="1">
        <v>549</v>
      </c>
      <c r="AL43" s="1">
        <v>0.67423999999999995</v>
      </c>
      <c r="AM43" s="1">
        <v>300.94</v>
      </c>
    </row>
    <row r="44" spans="1:39" x14ac:dyDescent="0.25">
      <c r="A44" s="1" t="s">
        <v>49</v>
      </c>
      <c r="B44" s="5" t="s">
        <v>15</v>
      </c>
      <c r="C44" s="1">
        <v>90597060</v>
      </c>
      <c r="D44" s="1"/>
      <c r="E44" s="1"/>
      <c r="F44" s="1"/>
      <c r="G44" s="1">
        <v>1506</v>
      </c>
      <c r="H44" s="1">
        <v>0.56055999999999995</v>
      </c>
      <c r="I44" s="1">
        <v>686.34</v>
      </c>
      <c r="J44" s="1"/>
      <c r="K44" s="1"/>
      <c r="L44" s="1"/>
      <c r="M44" s="1">
        <v>1283</v>
      </c>
      <c r="N44" s="1">
        <v>0.57023000000000001</v>
      </c>
      <c r="O44" s="1">
        <v>594.79999999999995</v>
      </c>
      <c r="P44" s="1"/>
      <c r="Q44" s="1"/>
      <c r="R44" s="1"/>
      <c r="S44" s="1">
        <v>1729</v>
      </c>
      <c r="T44" s="1">
        <v>0.51868999999999998</v>
      </c>
      <c r="U44" s="1">
        <v>729.12</v>
      </c>
      <c r="V44" s="1"/>
      <c r="W44" s="1"/>
      <c r="X44" s="1"/>
      <c r="Y44" s="1">
        <v>1403</v>
      </c>
      <c r="Z44" s="1">
        <v>0.53169999999999995</v>
      </c>
      <c r="AA44" s="1">
        <v>606.48</v>
      </c>
      <c r="AB44" s="1"/>
      <c r="AC44" s="1"/>
      <c r="AD44" s="1"/>
      <c r="AE44" s="1">
        <v>1260</v>
      </c>
      <c r="AF44" s="1">
        <v>0.52210000000000001</v>
      </c>
      <c r="AG44" s="1">
        <v>534.82000000000005</v>
      </c>
      <c r="AH44" s="1"/>
      <c r="AI44" s="1"/>
      <c r="AJ44" s="1"/>
      <c r="AK44" s="1">
        <v>1182</v>
      </c>
      <c r="AL44" s="1">
        <v>0.57594000000000001</v>
      </c>
      <c r="AM44" s="1">
        <v>553.48</v>
      </c>
    </row>
    <row r="45" spans="1:39" x14ac:dyDescent="0.25">
      <c r="A45" s="1" t="s">
        <v>50</v>
      </c>
      <c r="B45" s="5" t="s">
        <v>15</v>
      </c>
      <c r="C45" s="1">
        <v>90551319</v>
      </c>
      <c r="D45" s="1"/>
      <c r="E45" s="1"/>
      <c r="F45" s="1"/>
      <c r="G45" s="1">
        <v>238</v>
      </c>
      <c r="H45" s="1">
        <v>0.88055000000000005</v>
      </c>
      <c r="I45" s="1">
        <v>170.38</v>
      </c>
      <c r="J45" s="1"/>
      <c r="K45" s="1"/>
      <c r="L45" s="1"/>
      <c r="M45" s="1">
        <v>197</v>
      </c>
      <c r="N45" s="1">
        <v>0.97030000000000005</v>
      </c>
      <c r="O45" s="1">
        <v>155.41</v>
      </c>
      <c r="P45" s="1"/>
      <c r="Q45" s="1"/>
      <c r="R45" s="1"/>
      <c r="S45" s="1">
        <v>307</v>
      </c>
      <c r="T45" s="1">
        <v>0.80110999999999999</v>
      </c>
      <c r="U45" s="1">
        <v>199.95</v>
      </c>
      <c r="V45" s="1"/>
      <c r="W45" s="1"/>
      <c r="X45" s="1"/>
      <c r="Y45" s="1">
        <v>272</v>
      </c>
      <c r="Z45" s="1">
        <v>0.84691000000000005</v>
      </c>
      <c r="AA45" s="1">
        <v>187.29</v>
      </c>
      <c r="AB45" s="1"/>
      <c r="AC45" s="1"/>
      <c r="AD45" s="1"/>
      <c r="AE45" s="1">
        <v>222</v>
      </c>
      <c r="AF45" s="1">
        <v>0.91959000000000002</v>
      </c>
      <c r="AG45" s="1">
        <v>165.97</v>
      </c>
      <c r="AH45" s="1"/>
      <c r="AI45" s="1"/>
      <c r="AJ45" s="1"/>
      <c r="AK45" s="1">
        <v>157</v>
      </c>
      <c r="AL45" s="1">
        <v>1.15771</v>
      </c>
      <c r="AM45" s="1">
        <v>147.77000000000001</v>
      </c>
    </row>
    <row r="46" spans="1:39" x14ac:dyDescent="0.25">
      <c r="A46" s="1" t="s">
        <v>51</v>
      </c>
      <c r="B46" s="5" t="s">
        <v>15</v>
      </c>
      <c r="C46" s="1">
        <v>90597016</v>
      </c>
      <c r="D46" s="1"/>
      <c r="E46" s="1"/>
      <c r="F46" s="1"/>
      <c r="G46" s="1">
        <v>26</v>
      </c>
      <c r="H46" s="1">
        <v>3.9</v>
      </c>
      <c r="I46" s="1">
        <v>82.43</v>
      </c>
      <c r="J46" s="1"/>
      <c r="K46" s="1"/>
      <c r="L46" s="1"/>
      <c r="M46" s="1">
        <v>23</v>
      </c>
      <c r="N46" s="1">
        <v>4.3600000000000003</v>
      </c>
      <c r="O46" s="1">
        <v>81.52</v>
      </c>
      <c r="P46" s="1"/>
      <c r="Q46" s="1"/>
      <c r="R46" s="1"/>
      <c r="S46" s="1">
        <v>28</v>
      </c>
      <c r="T46" s="1">
        <v>4.1403600000000003</v>
      </c>
      <c r="U46" s="1">
        <v>94.25</v>
      </c>
      <c r="V46" s="1"/>
      <c r="W46" s="1"/>
      <c r="X46" s="1"/>
      <c r="Y46" s="1">
        <v>24</v>
      </c>
      <c r="Z46" s="1">
        <v>4.7508299999999997</v>
      </c>
      <c r="AA46" s="1">
        <v>92.71</v>
      </c>
      <c r="AB46" s="1"/>
      <c r="AC46" s="1"/>
      <c r="AD46" s="1"/>
      <c r="AE46" s="1">
        <v>27</v>
      </c>
      <c r="AF46" s="1">
        <v>4.26037</v>
      </c>
      <c r="AG46" s="1">
        <v>93.52</v>
      </c>
      <c r="AH46" s="1"/>
      <c r="AI46" s="1"/>
      <c r="AJ46" s="1"/>
      <c r="AK46" s="1">
        <v>26</v>
      </c>
      <c r="AL46" s="1">
        <v>4.4450000000000003</v>
      </c>
      <c r="AM46" s="1">
        <v>93.95</v>
      </c>
    </row>
    <row r="47" spans="1:39" x14ac:dyDescent="0.25">
      <c r="A47" s="1" t="s">
        <v>52</v>
      </c>
      <c r="B47" s="5" t="s">
        <v>15</v>
      </c>
      <c r="C47" s="1">
        <v>90597017</v>
      </c>
      <c r="D47" s="1"/>
      <c r="E47" s="1"/>
      <c r="F47" s="1"/>
      <c r="G47" s="1">
        <v>300</v>
      </c>
      <c r="H47" s="1">
        <v>0.79410000000000003</v>
      </c>
      <c r="I47" s="1">
        <v>193.68</v>
      </c>
      <c r="J47" s="1"/>
      <c r="K47" s="1"/>
      <c r="L47" s="1"/>
      <c r="M47" s="1">
        <v>238</v>
      </c>
      <c r="N47" s="1">
        <v>0.88992000000000004</v>
      </c>
      <c r="O47" s="1">
        <v>172.19</v>
      </c>
      <c r="P47" s="1"/>
      <c r="Q47" s="1"/>
      <c r="R47" s="1"/>
      <c r="S47" s="1">
        <v>317</v>
      </c>
      <c r="T47" s="1">
        <v>0.78451000000000004</v>
      </c>
      <c r="U47" s="1">
        <v>202.19</v>
      </c>
      <c r="V47" s="1"/>
      <c r="W47" s="1"/>
      <c r="X47" s="1"/>
      <c r="Y47" s="1">
        <v>235</v>
      </c>
      <c r="Z47" s="1">
        <v>0.89522999999999997</v>
      </c>
      <c r="AA47" s="1">
        <v>171.04</v>
      </c>
      <c r="AB47" s="1"/>
      <c r="AC47" s="1"/>
      <c r="AD47" s="1"/>
      <c r="AE47" s="1">
        <v>261</v>
      </c>
      <c r="AF47" s="1">
        <v>0.83686000000000005</v>
      </c>
      <c r="AG47" s="1">
        <v>177.57</v>
      </c>
      <c r="AH47" s="1"/>
      <c r="AI47" s="1"/>
      <c r="AJ47" s="1"/>
      <c r="AK47" s="1">
        <v>297</v>
      </c>
      <c r="AL47" s="1">
        <v>0.82791000000000003</v>
      </c>
      <c r="AM47" s="1">
        <v>199.91</v>
      </c>
    </row>
    <row r="48" spans="1:39" x14ac:dyDescent="0.25">
      <c r="A48" s="1" t="s">
        <v>53</v>
      </c>
      <c r="B48" s="5" t="s">
        <v>6</v>
      </c>
      <c r="C48" s="1">
        <v>15420717</v>
      </c>
      <c r="D48" s="1"/>
      <c r="E48" s="1"/>
      <c r="F48" s="1"/>
      <c r="G48" s="1">
        <v>5635</v>
      </c>
      <c r="H48" s="1">
        <v>0.52124999999999999</v>
      </c>
      <c r="I48" s="1">
        <v>2387.98</v>
      </c>
      <c r="J48" s="1"/>
      <c r="K48" s="1"/>
      <c r="L48" s="1"/>
      <c r="M48" s="1">
        <v>3147</v>
      </c>
      <c r="N48" s="1">
        <v>0.53727999999999998</v>
      </c>
      <c r="O48" s="1">
        <v>1374.65</v>
      </c>
      <c r="P48" s="1"/>
      <c r="Q48" s="1"/>
      <c r="R48" s="1"/>
      <c r="S48" s="1">
        <v>2016</v>
      </c>
      <c r="T48" s="1">
        <v>0.56477999999999995</v>
      </c>
      <c r="U48" s="1">
        <v>925.68</v>
      </c>
      <c r="V48" s="1"/>
      <c r="W48" s="1"/>
      <c r="X48" s="1"/>
      <c r="Y48" s="1">
        <v>1613</v>
      </c>
      <c r="Z48" s="1">
        <v>0.57967999999999997</v>
      </c>
      <c r="AA48" s="1">
        <v>760.18</v>
      </c>
      <c r="AB48" s="1"/>
      <c r="AC48" s="1"/>
      <c r="AD48" s="1"/>
      <c r="AE48" s="1">
        <v>2817</v>
      </c>
      <c r="AF48" s="1">
        <v>0.52942</v>
      </c>
      <c r="AG48" s="1">
        <v>1212.51</v>
      </c>
      <c r="AH48" s="1"/>
      <c r="AI48" s="1"/>
      <c r="AJ48" s="1"/>
      <c r="AK48" s="1">
        <v>2856</v>
      </c>
      <c r="AL48" s="1">
        <v>0.52883999999999998</v>
      </c>
      <c r="AM48" s="1">
        <v>1227.95</v>
      </c>
    </row>
    <row r="49" spans="1:39" x14ac:dyDescent="0.25">
      <c r="A49" s="1" t="s">
        <v>54</v>
      </c>
      <c r="B49" s="5" t="s">
        <v>6</v>
      </c>
      <c r="C49" s="6" t="s">
        <v>56</v>
      </c>
      <c r="D49" s="1"/>
      <c r="E49" s="1"/>
      <c r="F49" s="1"/>
      <c r="G49" s="1">
        <v>772</v>
      </c>
      <c r="H49" s="1">
        <v>0.61607999999999996</v>
      </c>
      <c r="I49" s="1">
        <v>386.67</v>
      </c>
      <c r="J49" s="1"/>
      <c r="K49" s="1"/>
      <c r="L49" s="1"/>
      <c r="M49" s="1">
        <v>1300</v>
      </c>
      <c r="N49" s="1">
        <v>0.57172999999999996</v>
      </c>
      <c r="O49" s="1">
        <v>604.26</v>
      </c>
      <c r="P49" s="1"/>
      <c r="Q49" s="1"/>
      <c r="R49" s="1"/>
      <c r="S49" s="1">
        <v>1130</v>
      </c>
      <c r="T49" s="1">
        <v>0.59428000000000003</v>
      </c>
      <c r="U49" s="1">
        <v>545.96</v>
      </c>
      <c r="V49" s="1"/>
      <c r="W49" s="1"/>
      <c r="X49" s="1"/>
      <c r="Y49" s="1">
        <v>113</v>
      </c>
      <c r="Z49" s="1">
        <v>0.95071000000000006</v>
      </c>
      <c r="AA49" s="1">
        <v>87.33</v>
      </c>
      <c r="AB49" s="1"/>
      <c r="AC49" s="1"/>
      <c r="AD49" s="1"/>
      <c r="AE49" s="1">
        <v>109</v>
      </c>
      <c r="AF49" s="1">
        <v>1.87138</v>
      </c>
      <c r="AG49" s="1">
        <v>165.84</v>
      </c>
      <c r="AH49" s="1"/>
      <c r="AI49" s="1"/>
      <c r="AJ49" s="1"/>
      <c r="AK49" s="1">
        <v>299</v>
      </c>
      <c r="AL49" s="1">
        <v>0.82333999999999996</v>
      </c>
      <c r="AM49" s="1">
        <v>200.14</v>
      </c>
    </row>
    <row r="50" spans="1:39" x14ac:dyDescent="0.25">
      <c r="A50" s="1" t="s">
        <v>55</v>
      </c>
      <c r="B50" s="5" t="s">
        <v>6</v>
      </c>
      <c r="C50" s="6" t="s">
        <v>57</v>
      </c>
      <c r="D50" s="1"/>
      <c r="E50" s="1"/>
      <c r="F50" s="1"/>
      <c r="G50" s="1">
        <v>79</v>
      </c>
      <c r="H50" s="1">
        <v>1.6065799999999999</v>
      </c>
      <c r="I50" s="1">
        <v>103.2</v>
      </c>
      <c r="J50" s="1"/>
      <c r="K50" s="1"/>
      <c r="L50" s="1"/>
      <c r="M50" s="1">
        <v>65</v>
      </c>
      <c r="N50" s="1">
        <v>1.93231</v>
      </c>
      <c r="O50" s="1">
        <v>102.11</v>
      </c>
      <c r="P50" s="1"/>
      <c r="Q50" s="1"/>
      <c r="R50" s="1"/>
      <c r="S50" s="1">
        <v>76</v>
      </c>
      <c r="T50" s="1">
        <v>1.82921</v>
      </c>
      <c r="U50" s="1">
        <v>113.02</v>
      </c>
      <c r="V50" s="1"/>
      <c r="W50" s="1"/>
      <c r="X50" s="1"/>
      <c r="Y50" s="1">
        <v>46</v>
      </c>
      <c r="Z50" s="1">
        <v>1.5991299999999999</v>
      </c>
      <c r="AA50" s="1">
        <v>59.79</v>
      </c>
      <c r="AB50" s="1"/>
      <c r="AC50" s="1"/>
      <c r="AD50" s="1"/>
      <c r="AE50" s="1">
        <v>57</v>
      </c>
      <c r="AF50" s="1">
        <v>3.13456</v>
      </c>
      <c r="AG50" s="1">
        <v>145.26</v>
      </c>
      <c r="AH50" s="1"/>
      <c r="AI50" s="1"/>
      <c r="AJ50" s="1"/>
      <c r="AK50" s="1">
        <v>62</v>
      </c>
      <c r="AL50" s="1">
        <v>2.10968</v>
      </c>
      <c r="AM50" s="1">
        <v>106.34</v>
      </c>
    </row>
    <row r="51" spans="1:39" x14ac:dyDescent="0.25">
      <c r="A51" s="1" t="s">
        <v>58</v>
      </c>
      <c r="B51" s="3" t="s">
        <v>6</v>
      </c>
      <c r="C51" s="6" t="s">
        <v>59</v>
      </c>
      <c r="D51" s="1"/>
      <c r="E51" s="1"/>
      <c r="F51" s="1"/>
      <c r="G51" s="1">
        <v>332</v>
      </c>
      <c r="H51" s="1">
        <v>0.81240999999999997</v>
      </c>
      <c r="I51" s="1">
        <v>219.28</v>
      </c>
      <c r="J51" s="1"/>
      <c r="K51" s="1"/>
      <c r="L51" s="1"/>
      <c r="M51" s="1">
        <v>355</v>
      </c>
      <c r="N51" s="1">
        <v>0.81430999999999998</v>
      </c>
      <c r="O51" s="1">
        <v>235.03</v>
      </c>
      <c r="P51" s="1"/>
      <c r="Q51" s="1"/>
      <c r="R51" s="1"/>
      <c r="S51" s="1">
        <v>414</v>
      </c>
      <c r="T51" s="1">
        <v>0.79523999999999995</v>
      </c>
      <c r="U51" s="1">
        <v>267.66000000000003</v>
      </c>
      <c r="V51" s="1"/>
      <c r="W51" s="1"/>
      <c r="X51" s="1"/>
      <c r="Y51" s="1">
        <v>310</v>
      </c>
      <c r="Z51" s="1">
        <v>0.69896999999999998</v>
      </c>
      <c r="AA51" s="1">
        <v>176.15</v>
      </c>
      <c r="AB51" s="1"/>
      <c r="AC51" s="1"/>
      <c r="AD51" s="1"/>
      <c r="AE51" s="1">
        <v>290</v>
      </c>
      <c r="AF51" s="1">
        <v>1.1077600000000001</v>
      </c>
      <c r="AG51" s="1">
        <v>261.18</v>
      </c>
      <c r="AH51" s="1"/>
      <c r="AI51" s="1"/>
      <c r="AJ51" s="1"/>
      <c r="AK51" s="1">
        <v>255</v>
      </c>
      <c r="AL51" s="1">
        <v>0.95757000000000003</v>
      </c>
      <c r="AM51" s="1">
        <v>198.52</v>
      </c>
    </row>
    <row r="52" spans="1:39" x14ac:dyDescent="0.25">
      <c r="A52" s="1" t="s">
        <v>60</v>
      </c>
      <c r="B52" s="3" t="s">
        <v>6</v>
      </c>
      <c r="C52" s="1">
        <v>15232302</v>
      </c>
      <c r="D52" s="1"/>
      <c r="E52" s="1"/>
      <c r="F52" s="1"/>
      <c r="G52" s="1">
        <v>0</v>
      </c>
      <c r="H52" s="1"/>
      <c r="I52" s="1">
        <v>58.3</v>
      </c>
      <c r="J52" s="1"/>
      <c r="K52" s="1"/>
      <c r="L52" s="1"/>
      <c r="M52" s="1">
        <v>0</v>
      </c>
      <c r="N52" s="1"/>
      <c r="O52" s="1">
        <v>58.3</v>
      </c>
      <c r="P52" s="1"/>
      <c r="Q52" s="1"/>
      <c r="R52" s="1"/>
      <c r="S52" s="1">
        <v>0</v>
      </c>
      <c r="T52" s="1"/>
      <c r="U52" s="1">
        <v>66</v>
      </c>
      <c r="V52" s="1"/>
      <c r="W52" s="1"/>
      <c r="X52" s="1"/>
      <c r="Y52" s="1">
        <v>0</v>
      </c>
      <c r="Z52" s="1"/>
      <c r="AA52" s="1">
        <v>66</v>
      </c>
      <c r="AB52" s="1"/>
      <c r="AC52" s="1"/>
      <c r="AD52" s="1"/>
      <c r="AE52" s="1">
        <v>0</v>
      </c>
      <c r="AF52" s="1"/>
      <c r="AG52" s="1">
        <v>66</v>
      </c>
      <c r="AH52" s="1"/>
      <c r="AI52" s="1"/>
      <c r="AJ52" s="1"/>
      <c r="AK52" s="1">
        <v>0</v>
      </c>
      <c r="AL52" s="1"/>
      <c r="AM52" s="1">
        <v>66</v>
      </c>
    </row>
    <row r="53" spans="1:39" x14ac:dyDescent="0.25">
      <c r="A53" s="1" t="s">
        <v>61</v>
      </c>
      <c r="B53" s="3" t="s">
        <v>6</v>
      </c>
      <c r="C53" s="1">
        <v>15420769</v>
      </c>
      <c r="D53" s="1"/>
      <c r="E53" s="1"/>
      <c r="F53" s="1"/>
      <c r="G53" s="1">
        <v>815</v>
      </c>
      <c r="H53" s="1">
        <v>0.60058</v>
      </c>
      <c r="I53" s="1">
        <v>397.94</v>
      </c>
      <c r="J53" s="1"/>
      <c r="K53" s="1"/>
      <c r="L53" s="1"/>
      <c r="M53" s="1">
        <v>470</v>
      </c>
      <c r="N53" s="1">
        <v>0.67367999999999995</v>
      </c>
      <c r="O53" s="1">
        <v>257.43</v>
      </c>
      <c r="P53" s="1"/>
      <c r="Q53" s="1"/>
      <c r="R53" s="1"/>
      <c r="S53" s="1">
        <v>639</v>
      </c>
      <c r="T53" s="1">
        <v>0.64753000000000005</v>
      </c>
      <c r="U53" s="1">
        <v>336.38</v>
      </c>
      <c r="V53" s="1"/>
      <c r="W53" s="1"/>
      <c r="X53" s="1"/>
      <c r="Y53" s="1">
        <v>521</v>
      </c>
      <c r="Z53" s="1">
        <v>0.67972999999999995</v>
      </c>
      <c r="AA53" s="1">
        <v>287.92</v>
      </c>
      <c r="AB53" s="1"/>
      <c r="AC53" s="1"/>
      <c r="AD53" s="1"/>
      <c r="AE53" s="1">
        <v>392</v>
      </c>
      <c r="AF53" s="1">
        <v>0.71870000000000001</v>
      </c>
      <c r="AG53" s="1">
        <v>229.05</v>
      </c>
      <c r="AH53" s="1"/>
      <c r="AI53" s="1"/>
      <c r="AJ53" s="1"/>
      <c r="AK53" s="1">
        <v>1664</v>
      </c>
      <c r="AL53" s="1">
        <v>0.54144000000000003</v>
      </c>
      <c r="AM53" s="1">
        <v>732.48</v>
      </c>
    </row>
    <row r="54" spans="1:39" x14ac:dyDescent="0.25">
      <c r="A54" s="1" t="s">
        <v>62</v>
      </c>
      <c r="B54" s="3" t="s">
        <v>6</v>
      </c>
      <c r="C54" s="1">
        <v>15337571</v>
      </c>
      <c r="D54" s="1"/>
      <c r="E54" s="1"/>
      <c r="F54" s="1"/>
      <c r="G54" s="1">
        <v>1286</v>
      </c>
      <c r="H54" s="1">
        <v>0.57089000000000001</v>
      </c>
      <c r="I54" s="1">
        <v>596.88</v>
      </c>
      <c r="J54" s="1"/>
      <c r="K54" s="1"/>
      <c r="L54" s="1"/>
      <c r="M54" s="1">
        <v>765</v>
      </c>
      <c r="N54" s="1">
        <v>0.61865000000000003</v>
      </c>
      <c r="O54" s="1">
        <v>384.77</v>
      </c>
      <c r="P54" s="1"/>
      <c r="Q54" s="1"/>
      <c r="R54" s="1"/>
      <c r="S54" s="1">
        <v>701</v>
      </c>
      <c r="T54" s="1">
        <v>0.64876999999999996</v>
      </c>
      <c r="U54" s="1">
        <v>369.74</v>
      </c>
      <c r="V54" s="1"/>
      <c r="W54" s="1"/>
      <c r="X54" s="1"/>
      <c r="Y54" s="1">
        <v>718</v>
      </c>
      <c r="Z54" s="1">
        <v>376.73</v>
      </c>
      <c r="AA54" s="1">
        <v>86.65</v>
      </c>
      <c r="AB54" s="1"/>
      <c r="AC54" s="1"/>
      <c r="AD54" s="1"/>
      <c r="AE54" s="1">
        <v>751</v>
      </c>
      <c r="AF54" s="1">
        <v>0.62077000000000004</v>
      </c>
      <c r="AG54" s="1">
        <v>379.03</v>
      </c>
      <c r="AH54" s="1"/>
      <c r="AI54" s="1"/>
      <c r="AJ54" s="1"/>
      <c r="AK54" s="1">
        <v>773</v>
      </c>
      <c r="AL54" s="1">
        <v>0.61697000000000002</v>
      </c>
      <c r="AM54" s="1">
        <v>387.73</v>
      </c>
    </row>
    <row r="55" spans="1:39" x14ac:dyDescent="0.25">
      <c r="A55" s="1" t="s">
        <v>63</v>
      </c>
      <c r="B55" s="3" t="s">
        <v>6</v>
      </c>
      <c r="C55" s="1">
        <v>93007382</v>
      </c>
      <c r="D55" s="1"/>
      <c r="E55" s="1"/>
      <c r="F55" s="1"/>
      <c r="G55" s="1">
        <v>1107</v>
      </c>
      <c r="H55" s="1">
        <v>0.56083000000000005</v>
      </c>
      <c r="I55" s="1">
        <v>504.76</v>
      </c>
      <c r="J55" s="1"/>
      <c r="K55" s="1"/>
      <c r="L55" s="1"/>
      <c r="M55" s="1">
        <v>1334</v>
      </c>
      <c r="N55" s="1">
        <v>0.55259000000000003</v>
      </c>
      <c r="O55" s="1">
        <v>599.32000000000005</v>
      </c>
      <c r="P55" s="1"/>
      <c r="Q55" s="1"/>
      <c r="R55" s="1"/>
      <c r="S55" s="1">
        <v>766</v>
      </c>
      <c r="T55" s="1">
        <v>0.59853999999999996</v>
      </c>
      <c r="U55" s="1">
        <v>372.75</v>
      </c>
      <c r="V55" s="1"/>
      <c r="W55" s="1"/>
      <c r="X55" s="1"/>
      <c r="Y55" s="1">
        <v>175</v>
      </c>
      <c r="Z55" s="1">
        <v>0.91359999999999997</v>
      </c>
      <c r="AA55" s="1">
        <v>129.97</v>
      </c>
      <c r="AB55" s="1"/>
      <c r="AC55" s="1"/>
      <c r="AD55" s="1"/>
      <c r="AE55" s="1">
        <v>196</v>
      </c>
      <c r="AF55" s="1">
        <v>0.85143000000000002</v>
      </c>
      <c r="AG55" s="1">
        <v>135.66999999999999</v>
      </c>
      <c r="AH55" s="1"/>
      <c r="AI55" s="1"/>
      <c r="AJ55" s="1"/>
      <c r="AK55" s="1">
        <v>206</v>
      </c>
      <c r="AL55" s="1">
        <v>0.83382999999999996</v>
      </c>
      <c r="AM55" s="1">
        <v>139.63999999999999</v>
      </c>
    </row>
    <row r="56" spans="1:39" x14ac:dyDescent="0.25">
      <c r="A56" s="1" t="s">
        <v>64</v>
      </c>
      <c r="B56" s="3" t="s">
        <v>6</v>
      </c>
      <c r="C56" s="1">
        <v>90336906</v>
      </c>
      <c r="D56" s="1"/>
      <c r="E56" s="1"/>
      <c r="F56" s="1"/>
      <c r="G56" s="1">
        <v>477</v>
      </c>
      <c r="H56" s="1">
        <v>0.65339999999999998</v>
      </c>
      <c r="I56" s="1">
        <v>253.4</v>
      </c>
      <c r="J56" s="1"/>
      <c r="K56" s="1"/>
      <c r="L56" s="1"/>
      <c r="M56" s="1">
        <v>2186</v>
      </c>
      <c r="N56" s="1">
        <v>0.53744000000000003</v>
      </c>
      <c r="O56" s="1">
        <v>955.17</v>
      </c>
      <c r="P56" s="1"/>
      <c r="Q56" s="1"/>
      <c r="R56" s="1"/>
      <c r="S56" s="1">
        <v>683</v>
      </c>
      <c r="T56" s="1">
        <v>0.62407999999999997</v>
      </c>
      <c r="U56" s="1">
        <v>346.54</v>
      </c>
      <c r="V56" s="1"/>
      <c r="W56" s="1"/>
      <c r="X56" s="1"/>
      <c r="Y56" s="1">
        <v>213</v>
      </c>
      <c r="Z56" s="1">
        <v>0.88643000000000005</v>
      </c>
      <c r="AA56" s="1">
        <v>153.5</v>
      </c>
      <c r="AB56" s="1"/>
      <c r="AC56" s="1"/>
      <c r="AD56" s="1"/>
      <c r="AE56" s="6" t="s">
        <v>99</v>
      </c>
      <c r="AF56" s="1">
        <v>0.72011000000000003</v>
      </c>
      <c r="AG56" s="1">
        <v>203.74</v>
      </c>
      <c r="AH56" s="1"/>
      <c r="AI56" s="1"/>
      <c r="AJ56" s="1"/>
      <c r="AK56" s="1">
        <v>281</v>
      </c>
      <c r="AL56" s="1">
        <v>0.77568999999999999</v>
      </c>
      <c r="AM56" s="1">
        <v>177.21</v>
      </c>
    </row>
    <row r="57" spans="1:39" x14ac:dyDescent="0.25">
      <c r="A57" s="1" t="s">
        <v>65</v>
      </c>
      <c r="B57" s="3" t="s">
        <v>6</v>
      </c>
      <c r="C57" s="1">
        <v>93007379</v>
      </c>
      <c r="D57" s="1"/>
      <c r="E57" s="1"/>
      <c r="F57" s="1"/>
      <c r="G57" s="1">
        <v>154</v>
      </c>
      <c r="H57" s="1">
        <v>0.91830999999999996</v>
      </c>
      <c r="I57" s="1">
        <v>114.99</v>
      </c>
      <c r="J57" s="1"/>
      <c r="K57" s="1"/>
      <c r="L57" s="1"/>
      <c r="M57" s="1">
        <v>193</v>
      </c>
      <c r="N57" s="1">
        <v>0.83601000000000003</v>
      </c>
      <c r="O57" s="1">
        <v>131.18</v>
      </c>
      <c r="P57" s="1"/>
      <c r="Q57" s="1"/>
      <c r="R57" s="1"/>
      <c r="S57" s="1">
        <v>210</v>
      </c>
      <c r="T57" s="1">
        <v>0.84548000000000001</v>
      </c>
      <c r="U57" s="1">
        <v>144.35</v>
      </c>
      <c r="V57" s="1"/>
      <c r="W57" s="1"/>
      <c r="X57" s="1"/>
      <c r="Y57" s="1">
        <v>113</v>
      </c>
      <c r="Z57" s="1">
        <v>1.1379600000000001</v>
      </c>
      <c r="AA57" s="1">
        <v>104.53</v>
      </c>
      <c r="AB57" s="1"/>
      <c r="AC57" s="1"/>
      <c r="AD57" s="1"/>
      <c r="AE57" s="1">
        <v>150</v>
      </c>
      <c r="AF57" s="1">
        <v>0.96340000000000003</v>
      </c>
      <c r="AG57" s="1">
        <v>117.48</v>
      </c>
      <c r="AH57" s="1"/>
      <c r="AI57" s="1"/>
      <c r="AJ57" s="1"/>
      <c r="AK57" s="1">
        <v>170</v>
      </c>
      <c r="AL57" s="1">
        <v>0.90724000000000005</v>
      </c>
      <c r="AM57" s="1">
        <v>125.38</v>
      </c>
    </row>
    <row r="58" spans="1:39" x14ac:dyDescent="0.25">
      <c r="A58" s="1" t="s">
        <v>66</v>
      </c>
      <c r="B58" s="3" t="s">
        <v>6</v>
      </c>
      <c r="C58" s="1">
        <v>11092984</v>
      </c>
      <c r="D58" s="1"/>
      <c r="E58" s="1"/>
      <c r="F58" s="1"/>
      <c r="G58" s="1">
        <v>931</v>
      </c>
      <c r="H58" s="1">
        <v>0.58835000000000004</v>
      </c>
      <c r="I58" s="1">
        <v>445.33</v>
      </c>
      <c r="J58" s="1"/>
      <c r="K58" s="1"/>
      <c r="L58" s="1"/>
      <c r="M58" s="1">
        <v>729</v>
      </c>
      <c r="N58" s="1">
        <v>0.55913999999999997</v>
      </c>
      <c r="O58" s="1">
        <v>331.39</v>
      </c>
      <c r="P58" s="1"/>
      <c r="Q58" s="1"/>
      <c r="R58" s="1"/>
      <c r="S58" s="1">
        <v>915</v>
      </c>
      <c r="T58" s="1">
        <v>0.65319000000000005</v>
      </c>
      <c r="U58" s="1">
        <v>485.9</v>
      </c>
      <c r="V58" s="1"/>
      <c r="W58" s="1"/>
      <c r="X58" s="1"/>
      <c r="Y58" s="1">
        <v>829</v>
      </c>
      <c r="Z58" s="1">
        <v>0.56006999999999996</v>
      </c>
      <c r="AA58" s="1">
        <v>377.48</v>
      </c>
      <c r="AB58" s="1"/>
      <c r="AC58" s="1"/>
      <c r="AD58" s="1"/>
      <c r="AE58" s="1">
        <v>1280</v>
      </c>
      <c r="AF58" s="1">
        <v>0.55781000000000003</v>
      </c>
      <c r="AG58" s="1">
        <v>580.49</v>
      </c>
      <c r="AH58" s="1"/>
      <c r="AI58" s="1"/>
      <c r="AJ58" s="1"/>
      <c r="AK58" s="1">
        <v>804</v>
      </c>
      <c r="AL58" s="1">
        <v>0.65637999999999996</v>
      </c>
      <c r="AM58" s="1">
        <v>429.06</v>
      </c>
    </row>
    <row r="59" spans="1:39" x14ac:dyDescent="0.25">
      <c r="A59" s="1" t="s">
        <v>67</v>
      </c>
      <c r="B59" s="3" t="s">
        <v>6</v>
      </c>
      <c r="C59" s="1">
        <v>90792216</v>
      </c>
      <c r="D59" s="1"/>
      <c r="E59" s="1"/>
      <c r="F59" s="1"/>
      <c r="G59" s="1">
        <v>282</v>
      </c>
      <c r="H59" s="1">
        <v>0.61634999999999995</v>
      </c>
      <c r="I59" s="1">
        <v>141.31</v>
      </c>
      <c r="J59" s="1"/>
      <c r="K59" s="1"/>
      <c r="L59" s="1"/>
      <c r="M59" s="1">
        <v>286</v>
      </c>
      <c r="N59" s="1">
        <v>0.72824999999999995</v>
      </c>
      <c r="O59" s="1">
        <v>169.34</v>
      </c>
      <c r="P59" s="1"/>
      <c r="Q59" s="1"/>
      <c r="R59" s="1"/>
      <c r="S59" s="1">
        <v>258</v>
      </c>
      <c r="T59" s="1">
        <v>0.91837000000000002</v>
      </c>
      <c r="U59" s="1">
        <v>192.62</v>
      </c>
      <c r="V59" s="1"/>
      <c r="W59" s="1"/>
      <c r="X59" s="1"/>
      <c r="Y59" s="1">
        <v>441</v>
      </c>
      <c r="Z59" s="1">
        <v>0.58628000000000002</v>
      </c>
      <c r="AA59" s="1">
        <v>210.2</v>
      </c>
      <c r="AB59" s="1"/>
      <c r="AC59" s="1"/>
      <c r="AD59" s="1"/>
      <c r="AE59" s="1">
        <v>260</v>
      </c>
      <c r="AF59" s="1">
        <v>0.76165000000000005</v>
      </c>
      <c r="AG59" s="1">
        <v>161</v>
      </c>
      <c r="AH59" s="1"/>
      <c r="AI59" s="1"/>
      <c r="AJ59" s="1"/>
      <c r="AK59" s="1">
        <v>296</v>
      </c>
      <c r="AL59" s="1">
        <v>0.84894999999999998</v>
      </c>
      <c r="AM59" s="1">
        <v>204.3</v>
      </c>
    </row>
    <row r="60" spans="1:39" x14ac:dyDescent="0.25">
      <c r="A60" s="1" t="s">
        <v>68</v>
      </c>
      <c r="B60" s="3" t="s">
        <v>6</v>
      </c>
      <c r="C60" s="1">
        <v>11294844</v>
      </c>
      <c r="D60" s="1"/>
      <c r="E60" s="1"/>
      <c r="F60" s="1"/>
      <c r="G60" s="1">
        <v>574</v>
      </c>
      <c r="H60" s="1">
        <v>0.56540000000000001</v>
      </c>
      <c r="I60" s="1">
        <v>263.85000000000002</v>
      </c>
      <c r="J60" s="1"/>
      <c r="K60" s="1"/>
      <c r="L60" s="1"/>
      <c r="M60" s="1">
        <v>566</v>
      </c>
      <c r="N60" s="1">
        <v>0.63131000000000004</v>
      </c>
      <c r="O60" s="1">
        <v>290.51</v>
      </c>
      <c r="P60" s="1"/>
      <c r="Q60" s="1"/>
      <c r="R60" s="1"/>
      <c r="S60" s="1">
        <v>669</v>
      </c>
      <c r="T60" s="1">
        <v>0.68608000000000002</v>
      </c>
      <c r="U60" s="1">
        <v>373.14</v>
      </c>
      <c r="V60" s="1"/>
      <c r="W60" s="1"/>
      <c r="X60" s="1"/>
      <c r="Y60" s="1">
        <v>902</v>
      </c>
      <c r="Z60" s="1">
        <v>0.59528000000000003</v>
      </c>
      <c r="AA60" s="1">
        <v>436.53</v>
      </c>
      <c r="AB60" s="1"/>
      <c r="AC60" s="1"/>
      <c r="AD60" s="1"/>
      <c r="AE60" s="1">
        <v>615</v>
      </c>
      <c r="AF60" s="1">
        <v>0.55279999999999996</v>
      </c>
      <c r="AG60" s="1">
        <v>276.39999999999998</v>
      </c>
      <c r="AH60" s="1"/>
      <c r="AI60" s="1"/>
      <c r="AJ60" s="1"/>
      <c r="AK60" s="1">
        <v>493</v>
      </c>
      <c r="AL60" s="1">
        <v>0.73380999999999996</v>
      </c>
      <c r="AM60" s="1">
        <v>294.12</v>
      </c>
    </row>
    <row r="61" spans="1:39" x14ac:dyDescent="0.25">
      <c r="A61" s="1" t="s">
        <v>69</v>
      </c>
      <c r="B61" s="3" t="s">
        <v>6</v>
      </c>
      <c r="C61" s="1">
        <v>15094989</v>
      </c>
      <c r="D61" s="1"/>
      <c r="E61" s="1"/>
      <c r="F61" s="1"/>
      <c r="G61" s="1">
        <v>384</v>
      </c>
      <c r="H61" s="1">
        <v>0.59630000000000005</v>
      </c>
      <c r="I61" s="1">
        <v>186.17</v>
      </c>
      <c r="J61" s="1"/>
      <c r="K61" s="1"/>
      <c r="L61" s="1"/>
      <c r="M61" s="1">
        <v>132</v>
      </c>
      <c r="N61" s="1">
        <v>1.0478799999999999</v>
      </c>
      <c r="O61" s="1">
        <v>112.46</v>
      </c>
      <c r="P61" s="1"/>
      <c r="Q61" s="1"/>
      <c r="R61" s="1"/>
      <c r="S61" s="1">
        <v>164</v>
      </c>
      <c r="T61" s="1">
        <v>1.2428699999999999</v>
      </c>
      <c r="U61" s="1">
        <v>165.71</v>
      </c>
      <c r="V61" s="1"/>
      <c r="W61" s="1"/>
      <c r="X61" s="1"/>
      <c r="Y61" s="1">
        <v>151</v>
      </c>
      <c r="Z61" s="1">
        <v>0.77417000000000002</v>
      </c>
      <c r="AA61" s="1">
        <v>95.03</v>
      </c>
      <c r="AB61" s="1"/>
      <c r="AC61" s="1"/>
      <c r="AD61" s="1"/>
      <c r="AE61" s="1">
        <v>527</v>
      </c>
      <c r="AF61" s="1">
        <v>0.64085000000000003</v>
      </c>
      <c r="AG61" s="1">
        <v>274.58</v>
      </c>
      <c r="AH61" s="1"/>
      <c r="AI61" s="1"/>
      <c r="AJ61" s="1"/>
      <c r="AK61" s="1">
        <v>116</v>
      </c>
      <c r="AL61" s="1">
        <v>1.5365500000000001</v>
      </c>
      <c r="AM61" s="1">
        <v>144.91</v>
      </c>
    </row>
    <row r="62" spans="1:39" x14ac:dyDescent="0.25">
      <c r="A62" s="1" t="s">
        <v>70</v>
      </c>
      <c r="B62" s="3" t="s">
        <v>6</v>
      </c>
      <c r="C62" s="1">
        <v>11751162</v>
      </c>
      <c r="D62" s="1"/>
      <c r="E62" s="1"/>
      <c r="F62" s="1"/>
      <c r="G62" s="1">
        <v>447</v>
      </c>
      <c r="H62" s="1">
        <v>0.57445000000000002</v>
      </c>
      <c r="I62" s="1">
        <v>208.77</v>
      </c>
      <c r="J62" s="1"/>
      <c r="K62" s="1"/>
      <c r="L62" s="1"/>
      <c r="M62" s="1">
        <v>19</v>
      </c>
      <c r="N62" s="1">
        <v>3.87053</v>
      </c>
      <c r="O62" s="1">
        <v>59.79</v>
      </c>
      <c r="P62" s="1"/>
      <c r="Q62" s="1"/>
      <c r="R62" s="1"/>
      <c r="S62" s="1">
        <v>21</v>
      </c>
      <c r="T62" s="1">
        <v>5.58</v>
      </c>
      <c r="U62" s="1">
        <v>95.26</v>
      </c>
      <c r="V62" s="1"/>
      <c r="W62" s="1"/>
      <c r="X62" s="1"/>
      <c r="Y62" s="1">
        <v>138</v>
      </c>
      <c r="Z62" s="1">
        <v>0.76419999999999999</v>
      </c>
      <c r="AA62" s="1">
        <v>85.74</v>
      </c>
      <c r="AB62" s="1"/>
      <c r="AC62" s="1"/>
      <c r="AD62" s="1"/>
      <c r="AE62" s="1">
        <v>145</v>
      </c>
      <c r="AF62" s="1">
        <v>0.97972000000000004</v>
      </c>
      <c r="AG62" s="1">
        <v>115.49</v>
      </c>
      <c r="AH62" s="1"/>
      <c r="AI62" s="1"/>
      <c r="AJ62" s="1"/>
      <c r="AK62" s="1">
        <v>17</v>
      </c>
      <c r="AL62" s="1">
        <v>6.7923499999999999</v>
      </c>
      <c r="AM62" s="1">
        <v>93.88</v>
      </c>
    </row>
    <row r="63" spans="1:39" x14ac:dyDescent="0.25">
      <c r="A63" s="1" t="s">
        <v>71</v>
      </c>
      <c r="B63" s="3" t="s">
        <v>6</v>
      </c>
      <c r="C63" s="1">
        <v>11780443</v>
      </c>
      <c r="D63" s="1"/>
      <c r="E63" s="1"/>
      <c r="F63" s="1"/>
      <c r="G63" s="1">
        <v>14</v>
      </c>
      <c r="H63" s="1">
        <v>2.7850000000000001</v>
      </c>
      <c r="I63" s="1">
        <v>31.71</v>
      </c>
      <c r="J63" s="1"/>
      <c r="K63" s="1"/>
      <c r="L63" s="1"/>
      <c r="M63" s="1">
        <v>11</v>
      </c>
      <c r="N63" s="1">
        <v>6.3181799999999999</v>
      </c>
      <c r="O63" s="1">
        <v>56.51</v>
      </c>
      <c r="P63" s="1"/>
      <c r="Q63" s="1"/>
      <c r="R63" s="1"/>
      <c r="S63" s="1">
        <v>9</v>
      </c>
      <c r="T63" s="1">
        <v>12.34333</v>
      </c>
      <c r="U63" s="1">
        <v>90.32</v>
      </c>
      <c r="V63" s="1"/>
      <c r="W63" s="1"/>
      <c r="X63" s="1"/>
      <c r="Y63" s="1">
        <v>10</v>
      </c>
      <c r="Z63" s="1">
        <v>4.077</v>
      </c>
      <c r="AA63" s="1">
        <v>33.15</v>
      </c>
      <c r="AB63" s="1"/>
      <c r="AC63" s="1"/>
      <c r="AD63" s="1"/>
      <c r="AE63" s="1">
        <v>10</v>
      </c>
      <c r="AF63" s="1">
        <v>7.633</v>
      </c>
      <c r="AG63" s="1">
        <v>62.06</v>
      </c>
      <c r="AH63" s="1"/>
      <c r="AI63" s="1"/>
      <c r="AJ63" s="1"/>
      <c r="AK63" s="1">
        <v>11</v>
      </c>
      <c r="AL63" s="1">
        <v>10.231820000000001</v>
      </c>
      <c r="AM63" s="1">
        <v>91.51</v>
      </c>
    </row>
    <row r="64" spans="1:39" x14ac:dyDescent="0.25">
      <c r="A64" s="1" t="s">
        <v>72</v>
      </c>
      <c r="B64" s="3" t="s">
        <v>6</v>
      </c>
      <c r="C64" s="1">
        <v>11580176</v>
      </c>
      <c r="D64" s="1"/>
      <c r="E64" s="1"/>
      <c r="F64" s="1"/>
      <c r="G64" s="1">
        <v>711</v>
      </c>
      <c r="H64" s="1">
        <v>0.55337999999999998</v>
      </c>
      <c r="I64" s="1">
        <v>319.88</v>
      </c>
      <c r="J64" s="1"/>
      <c r="K64" s="1"/>
      <c r="L64" s="1"/>
      <c r="M64" s="1">
        <v>1019</v>
      </c>
      <c r="N64" s="1">
        <v>0.57499999999999996</v>
      </c>
      <c r="O64" s="1">
        <v>476.37</v>
      </c>
      <c r="P64" s="1"/>
      <c r="Q64" s="1"/>
      <c r="R64" s="1"/>
      <c r="S64" s="1">
        <v>874</v>
      </c>
      <c r="T64" s="1">
        <v>0.64363999999999999</v>
      </c>
      <c r="U64" s="1">
        <v>457.34</v>
      </c>
      <c r="V64" s="1"/>
      <c r="W64" s="1"/>
      <c r="X64" s="1"/>
      <c r="Y64" s="1">
        <v>695</v>
      </c>
      <c r="Z64" s="1">
        <v>0.56367</v>
      </c>
      <c r="AA64" s="1">
        <v>318.49</v>
      </c>
      <c r="AB64" s="1"/>
      <c r="AC64" s="1"/>
      <c r="AD64" s="1"/>
      <c r="AE64" s="1">
        <v>2006</v>
      </c>
      <c r="AF64" s="1">
        <v>0.52727999999999997</v>
      </c>
      <c r="AG64" s="1">
        <v>859.94</v>
      </c>
      <c r="AH64" s="1"/>
      <c r="AI64" s="1"/>
      <c r="AJ64" s="1"/>
      <c r="AK64" s="1">
        <v>1427</v>
      </c>
      <c r="AL64" s="1">
        <v>0.57213999999999998</v>
      </c>
      <c r="AM64" s="1">
        <v>663.78</v>
      </c>
    </row>
    <row r="65" spans="1:39" x14ac:dyDescent="0.25">
      <c r="A65" s="1" t="s">
        <v>73</v>
      </c>
      <c r="B65" s="3" t="s">
        <v>6</v>
      </c>
      <c r="C65" s="1">
        <v>11655347</v>
      </c>
      <c r="D65" s="1"/>
      <c r="E65" s="1"/>
      <c r="F65" s="1"/>
      <c r="G65" s="1">
        <v>48</v>
      </c>
      <c r="H65" s="1">
        <v>1.835</v>
      </c>
      <c r="I65" s="1">
        <v>71.63</v>
      </c>
      <c r="J65" s="1"/>
      <c r="K65" s="1"/>
      <c r="L65" s="1"/>
      <c r="M65" s="1">
        <v>529</v>
      </c>
      <c r="N65" s="1">
        <v>0.56506999999999996</v>
      </c>
      <c r="O65" s="1">
        <v>243.04</v>
      </c>
      <c r="P65" s="1"/>
      <c r="Q65" s="1"/>
      <c r="R65" s="1"/>
      <c r="S65" s="1">
        <v>171</v>
      </c>
      <c r="T65" s="1">
        <v>1.12836</v>
      </c>
      <c r="U65" s="1">
        <v>156.87</v>
      </c>
      <c r="V65" s="1"/>
      <c r="W65" s="1"/>
      <c r="X65" s="1"/>
      <c r="Y65" s="1">
        <v>95</v>
      </c>
      <c r="Z65" s="1">
        <v>1.2573700000000001</v>
      </c>
      <c r="AA65" s="1">
        <v>97.11</v>
      </c>
      <c r="AB65" s="1"/>
      <c r="AC65" s="1"/>
      <c r="AD65" s="1"/>
      <c r="AE65" s="1">
        <v>141</v>
      </c>
      <c r="AF65" s="1">
        <v>0.99375999999999998</v>
      </c>
      <c r="AG65" s="1">
        <v>113.91</v>
      </c>
      <c r="AH65" s="1"/>
      <c r="AI65" s="1"/>
      <c r="AJ65" s="1"/>
      <c r="AK65" s="1">
        <v>141</v>
      </c>
      <c r="AL65" s="1">
        <v>0.99375999999999998</v>
      </c>
      <c r="AM65" s="1">
        <v>113.91</v>
      </c>
    </row>
    <row r="66" spans="1:39" x14ac:dyDescent="0.25">
      <c r="A66" s="1" t="s">
        <v>74</v>
      </c>
      <c r="B66" s="3" t="s">
        <v>6</v>
      </c>
      <c r="C66" s="1">
        <v>11869948</v>
      </c>
      <c r="D66" s="1"/>
      <c r="E66" s="1"/>
      <c r="F66" s="1"/>
      <c r="G66" s="1">
        <v>68</v>
      </c>
      <c r="H66" s="1">
        <v>1.0301499999999999</v>
      </c>
      <c r="I66" s="1">
        <v>56.95</v>
      </c>
      <c r="J66" s="1"/>
      <c r="K66" s="1"/>
      <c r="L66" s="1"/>
      <c r="M66" s="1">
        <v>73</v>
      </c>
      <c r="N66" s="1">
        <v>1.48712</v>
      </c>
      <c r="O66" s="1">
        <v>88.26</v>
      </c>
      <c r="P66" s="1"/>
      <c r="Q66" s="1"/>
      <c r="R66" s="1"/>
      <c r="S66" s="1">
        <v>90</v>
      </c>
      <c r="T66" s="1">
        <v>1.84944</v>
      </c>
      <c r="U66" s="1">
        <v>135.32</v>
      </c>
      <c r="V66" s="1"/>
      <c r="W66" s="1"/>
      <c r="X66" s="1"/>
      <c r="Y66" s="1">
        <v>87</v>
      </c>
      <c r="Z66" s="1">
        <v>1.43851</v>
      </c>
      <c r="AA66" s="1">
        <v>101.75</v>
      </c>
      <c r="AB66" s="1"/>
      <c r="AC66" s="1"/>
      <c r="AD66" s="1"/>
      <c r="AE66" s="1">
        <v>70</v>
      </c>
      <c r="AF66" s="1">
        <v>1.6465700000000001</v>
      </c>
      <c r="AG66" s="1">
        <v>93.7</v>
      </c>
      <c r="AH66" s="1"/>
      <c r="AI66" s="1"/>
      <c r="AJ66" s="1"/>
      <c r="AK66" s="1">
        <v>71</v>
      </c>
      <c r="AL66" s="1">
        <v>1.63028</v>
      </c>
      <c r="AM66" s="1">
        <v>94.1</v>
      </c>
    </row>
    <row r="67" spans="1:39" x14ac:dyDescent="0.25">
      <c r="A67" s="1" t="s">
        <v>75</v>
      </c>
      <c r="B67" s="3" t="s">
        <v>6</v>
      </c>
      <c r="C67" s="1">
        <v>93784534</v>
      </c>
      <c r="D67" s="1"/>
      <c r="E67" s="1"/>
      <c r="F67" s="1"/>
      <c r="G67" s="1">
        <v>2</v>
      </c>
      <c r="H67" s="1">
        <v>36.340000000000003</v>
      </c>
      <c r="I67" s="1">
        <v>59.1</v>
      </c>
      <c r="J67" s="1"/>
      <c r="K67" s="1"/>
      <c r="L67" s="1"/>
      <c r="M67" s="1">
        <v>32</v>
      </c>
      <c r="N67" s="1">
        <v>2.7453099999999999</v>
      </c>
      <c r="O67" s="1">
        <v>71.430000000000007</v>
      </c>
      <c r="P67" s="1"/>
      <c r="Q67" s="1"/>
      <c r="R67" s="1"/>
      <c r="S67" s="1">
        <v>3</v>
      </c>
      <c r="T67" s="1">
        <v>27.56</v>
      </c>
      <c r="U67" s="1">
        <v>67.22</v>
      </c>
      <c r="V67" s="1"/>
      <c r="W67" s="1"/>
      <c r="X67" s="1"/>
      <c r="Y67" s="1">
        <v>34</v>
      </c>
      <c r="Z67" s="1">
        <v>2.89235</v>
      </c>
      <c r="AA67" s="1">
        <v>79.95</v>
      </c>
      <c r="AB67" s="1"/>
      <c r="AC67" s="1"/>
      <c r="AD67" s="1"/>
      <c r="AE67" s="1">
        <v>18</v>
      </c>
      <c r="AF67" s="9">
        <v>4.9972200000000004</v>
      </c>
      <c r="AG67" s="1">
        <v>7313</v>
      </c>
      <c r="AH67" s="1"/>
      <c r="AI67" s="1"/>
      <c r="AJ67" s="1"/>
      <c r="AK67" s="1">
        <v>18</v>
      </c>
      <c r="AL67" s="1">
        <v>4.9972200000000004</v>
      </c>
      <c r="AM67" s="1">
        <v>73.13</v>
      </c>
    </row>
    <row r="68" spans="1:39" x14ac:dyDescent="0.25">
      <c r="A68" s="1" t="s">
        <v>76</v>
      </c>
      <c r="B68" s="3" t="s">
        <v>6</v>
      </c>
      <c r="C68" s="1">
        <v>93784526</v>
      </c>
      <c r="D68" s="1"/>
      <c r="E68" s="1"/>
      <c r="F68" s="1"/>
      <c r="G68" s="1">
        <v>29</v>
      </c>
      <c r="H68" s="1">
        <v>2.9748299999999999</v>
      </c>
      <c r="I68" s="1">
        <v>70.150000000000006</v>
      </c>
      <c r="J68" s="1"/>
      <c r="K68" s="1"/>
      <c r="L68" s="1"/>
      <c r="M68" s="1">
        <v>25</v>
      </c>
      <c r="N68" s="1">
        <v>3.3727999999999998</v>
      </c>
      <c r="O68" s="1">
        <v>68.56</v>
      </c>
      <c r="P68" s="1"/>
      <c r="Q68" s="1"/>
      <c r="R68" s="1"/>
      <c r="S68" s="1">
        <v>33</v>
      </c>
      <c r="T68" s="1">
        <v>2.9648500000000002</v>
      </c>
      <c r="U68" s="1">
        <v>79.55</v>
      </c>
      <c r="V68" s="1"/>
      <c r="W68" s="1"/>
      <c r="X68" s="1"/>
      <c r="Y68" s="1">
        <v>14</v>
      </c>
      <c r="Z68" s="1">
        <v>6.3035699999999997</v>
      </c>
      <c r="AA68" s="1">
        <v>71.75</v>
      </c>
      <c r="AB68" s="1"/>
      <c r="AC68" s="1"/>
      <c r="AD68" s="1"/>
      <c r="AE68" s="1">
        <v>33</v>
      </c>
      <c r="AF68" s="1">
        <v>2.9466700000000001</v>
      </c>
      <c r="AG68" s="1">
        <v>79.06</v>
      </c>
      <c r="AH68" s="1"/>
      <c r="AI68" s="1"/>
      <c r="AJ68" s="1"/>
      <c r="AK68" s="1">
        <v>32</v>
      </c>
      <c r="AL68" s="1">
        <v>3.02406</v>
      </c>
      <c r="AM68" s="1">
        <v>78.67</v>
      </c>
    </row>
    <row r="69" spans="1:39" x14ac:dyDescent="0.25">
      <c r="A69" s="1" t="s">
        <v>82</v>
      </c>
      <c r="B69" s="3" t="s">
        <v>6</v>
      </c>
      <c r="C69" s="1">
        <v>11647318</v>
      </c>
      <c r="D69" s="1"/>
      <c r="E69" s="1"/>
      <c r="F69" s="1"/>
      <c r="G69" s="1">
        <v>33</v>
      </c>
      <c r="H69" s="1">
        <v>3.8490899999999999</v>
      </c>
      <c r="I69" s="1">
        <v>103.29</v>
      </c>
      <c r="J69" s="1"/>
      <c r="K69" s="1"/>
      <c r="L69" s="1"/>
      <c r="M69" s="1">
        <v>34</v>
      </c>
      <c r="N69" s="1">
        <v>3.7532399999999999</v>
      </c>
      <c r="O69" s="1">
        <v>103.75</v>
      </c>
      <c r="P69" s="1"/>
      <c r="Q69" s="1"/>
      <c r="R69" s="1"/>
      <c r="S69" s="1">
        <v>31</v>
      </c>
      <c r="T69" s="1">
        <v>4.6912900000000004</v>
      </c>
      <c r="U69" s="1">
        <v>118.23</v>
      </c>
      <c r="V69" s="1"/>
      <c r="W69" s="1"/>
      <c r="X69" s="1"/>
      <c r="Y69" s="1">
        <v>41</v>
      </c>
      <c r="Z69" s="1">
        <v>3.6707299999999998</v>
      </c>
      <c r="AA69" s="1">
        <v>122.35</v>
      </c>
      <c r="AB69" s="1"/>
      <c r="AC69" s="1"/>
      <c r="AD69" s="1"/>
      <c r="AE69" s="1">
        <v>32</v>
      </c>
      <c r="AF69" s="1">
        <v>4.5425000000000004</v>
      </c>
      <c r="AG69" s="1">
        <v>118.17</v>
      </c>
      <c r="AH69" s="1"/>
      <c r="AI69" s="1"/>
      <c r="AJ69" s="1"/>
      <c r="AK69" s="1">
        <v>33</v>
      </c>
      <c r="AL69" s="1">
        <v>4.4190899999999997</v>
      </c>
      <c r="AM69" s="1">
        <v>118.56</v>
      </c>
    </row>
    <row r="70" spans="1:39" x14ac:dyDescent="0.25">
      <c r="A70" s="1" t="s">
        <v>89</v>
      </c>
      <c r="B70" s="5" t="s">
        <v>6</v>
      </c>
      <c r="C70" s="1">
        <v>31759186</v>
      </c>
      <c r="D70" s="1"/>
      <c r="E70" s="1"/>
      <c r="F70" s="1"/>
      <c r="G70" s="1">
        <v>1</v>
      </c>
      <c r="H70" s="1">
        <v>48.95</v>
      </c>
      <c r="I70" s="1">
        <v>39.799999999999997</v>
      </c>
      <c r="J70" s="1"/>
      <c r="K70" s="1"/>
      <c r="L70" s="1"/>
      <c r="M70" s="1">
        <v>103</v>
      </c>
      <c r="N70" s="1">
        <v>0.97494999999999998</v>
      </c>
      <c r="O70" s="1">
        <v>81.650000000000006</v>
      </c>
      <c r="P70" s="1"/>
      <c r="Q70" s="1"/>
      <c r="R70" s="1"/>
      <c r="S70" s="1">
        <v>1</v>
      </c>
      <c r="T70" s="1">
        <v>52.52</v>
      </c>
      <c r="U70" s="1">
        <v>42.7</v>
      </c>
      <c r="V70" s="1"/>
      <c r="W70" s="1"/>
      <c r="X70" s="1"/>
      <c r="Y70" s="1">
        <v>1</v>
      </c>
      <c r="Z70" s="1">
        <v>52.52</v>
      </c>
      <c r="AA70" s="1">
        <v>42.7</v>
      </c>
      <c r="AB70" s="1"/>
      <c r="AC70" s="1"/>
      <c r="AD70" s="1"/>
      <c r="AE70" s="1">
        <v>74</v>
      </c>
      <c r="AF70" s="1">
        <v>1.19</v>
      </c>
      <c r="AG70" s="1">
        <v>71.59</v>
      </c>
      <c r="AH70" s="1"/>
      <c r="AI70" s="1"/>
      <c r="AJ70" s="1"/>
      <c r="AK70" s="1">
        <v>27</v>
      </c>
      <c r="AL70" s="1">
        <v>2.4140700000000002</v>
      </c>
      <c r="AM70" s="1">
        <v>52.99</v>
      </c>
    </row>
    <row r="71" spans="1:39" x14ac:dyDescent="0.25">
      <c r="A71" s="1" t="s">
        <v>83</v>
      </c>
      <c r="B71" s="3" t="s">
        <v>6</v>
      </c>
      <c r="C71" s="6" t="s">
        <v>84</v>
      </c>
      <c r="D71" s="1"/>
      <c r="E71" s="1"/>
      <c r="F71" s="1"/>
      <c r="G71" s="1">
        <v>721</v>
      </c>
      <c r="H71" s="1">
        <v>0.62402000000000002</v>
      </c>
      <c r="I71" s="1">
        <v>365.79</v>
      </c>
      <c r="J71" s="1"/>
      <c r="K71" s="1"/>
      <c r="L71" s="1"/>
      <c r="M71" s="1">
        <v>657</v>
      </c>
      <c r="N71" s="1">
        <v>0.64592000000000005</v>
      </c>
      <c r="O71" s="1">
        <v>345.01</v>
      </c>
      <c r="P71" s="1"/>
      <c r="Q71" s="1"/>
      <c r="R71" s="1"/>
      <c r="S71" s="1">
        <v>1110</v>
      </c>
      <c r="T71" s="1">
        <v>0.59589999999999999</v>
      </c>
      <c r="U71" s="1">
        <v>537.76</v>
      </c>
      <c r="V71" s="1"/>
      <c r="W71" s="1"/>
      <c r="X71" s="1"/>
      <c r="Y71" s="1">
        <v>481</v>
      </c>
      <c r="Z71" s="1">
        <v>0.71443000000000001</v>
      </c>
      <c r="AA71" s="1">
        <v>279.38</v>
      </c>
      <c r="AB71" s="1"/>
      <c r="AC71" s="1"/>
      <c r="AD71" s="1"/>
      <c r="AE71" s="1">
        <v>724</v>
      </c>
      <c r="AF71" s="1">
        <v>0.62577000000000005</v>
      </c>
      <c r="AG71" s="1">
        <v>368.34</v>
      </c>
      <c r="AH71" s="1"/>
      <c r="AI71" s="1"/>
      <c r="AJ71" s="1"/>
      <c r="AK71" s="1">
        <v>968</v>
      </c>
      <c r="AL71" s="1">
        <v>0.59074000000000004</v>
      </c>
      <c r="AM71" s="1">
        <v>464.91</v>
      </c>
    </row>
    <row r="72" spans="1:39" x14ac:dyDescent="0.25">
      <c r="A72" s="1" t="s">
        <v>88</v>
      </c>
      <c r="B72" s="3" t="s">
        <v>6</v>
      </c>
      <c r="C72" s="1">
        <v>15432219</v>
      </c>
      <c r="D72" s="1"/>
      <c r="E72" s="1"/>
      <c r="F72" s="1"/>
      <c r="G72" s="1"/>
      <c r="H72" s="1"/>
      <c r="I72" s="1"/>
      <c r="J72" s="1"/>
      <c r="K72" s="1"/>
      <c r="L72" s="1"/>
      <c r="M72" s="1">
        <v>253</v>
      </c>
      <c r="N72" s="1">
        <v>1.1595299999999999</v>
      </c>
      <c r="O72" s="1">
        <v>238.5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>
        <v>220</v>
      </c>
      <c r="AF72" s="1">
        <v>0.78176999999999996</v>
      </c>
      <c r="AG72" s="1">
        <v>139.83000000000001</v>
      </c>
      <c r="AH72" s="1"/>
      <c r="AI72" s="1"/>
      <c r="AJ72" s="1"/>
      <c r="AK72" s="1">
        <v>223</v>
      </c>
      <c r="AL72" s="1">
        <v>1.35964</v>
      </c>
      <c r="AM72" s="1">
        <v>246.51</v>
      </c>
    </row>
    <row r="73" spans="1:39" x14ac:dyDescent="0.25">
      <c r="A73" s="1" t="s">
        <v>90</v>
      </c>
      <c r="B73" s="3" t="s">
        <v>6</v>
      </c>
      <c r="C73" s="1">
        <v>15432144</v>
      </c>
      <c r="D73" s="1"/>
      <c r="E73" s="1"/>
      <c r="F73" s="1"/>
      <c r="G73" s="1">
        <v>2310</v>
      </c>
      <c r="H73" s="1">
        <v>0.54529000000000005</v>
      </c>
      <c r="I73" s="1">
        <v>1024.08</v>
      </c>
      <c r="J73" s="1"/>
      <c r="K73" s="1"/>
      <c r="L73" s="1"/>
      <c r="M73" s="1">
        <v>290</v>
      </c>
      <c r="N73" s="1">
        <v>1.5168600000000001</v>
      </c>
      <c r="O73" s="1">
        <v>357.63</v>
      </c>
      <c r="P73" s="1"/>
      <c r="Q73" s="1"/>
      <c r="R73" s="1"/>
      <c r="S73" s="1">
        <v>5048</v>
      </c>
      <c r="T73" s="1">
        <v>0.55212000000000006</v>
      </c>
      <c r="U73" s="1">
        <v>2265.91</v>
      </c>
      <c r="V73" s="1"/>
      <c r="W73" s="1"/>
      <c r="X73" s="1"/>
      <c r="Y73" s="1">
        <v>2257</v>
      </c>
      <c r="Z73" s="1">
        <v>0.61009999999999998</v>
      </c>
      <c r="AA73" s="1">
        <v>1119.52</v>
      </c>
      <c r="AB73" s="1"/>
      <c r="AC73" s="1"/>
      <c r="AD73" s="1"/>
      <c r="AE73" s="1">
        <v>2149</v>
      </c>
      <c r="AF73" s="1">
        <v>0.54188000000000003</v>
      </c>
      <c r="AG73" s="1">
        <v>946.74</v>
      </c>
      <c r="AH73" s="1"/>
      <c r="AI73" s="1"/>
      <c r="AJ73" s="1"/>
      <c r="AK73" s="1">
        <v>1814</v>
      </c>
      <c r="AL73" s="1">
        <v>0.6825</v>
      </c>
      <c r="AM73" s="1">
        <v>1006.55</v>
      </c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</sheetData>
  <mergeCells count="23">
    <mergeCell ref="AK3:AM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B5:B6"/>
    <mergeCell ref="C5:C6"/>
    <mergeCell ref="D5:D6"/>
    <mergeCell ref="B7:B8"/>
    <mergeCell ref="C7:C8"/>
    <mergeCell ref="D7:D8"/>
    <mergeCell ref="B9:B10"/>
    <mergeCell ref="C9:C10"/>
    <mergeCell ref="D9:D10"/>
    <mergeCell ref="E9:E10"/>
    <mergeCell ref="F9:F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punktów poboru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KOMPUTER</cp:lastModifiedBy>
  <dcterms:created xsi:type="dcterms:W3CDTF">2022-03-09T07:55:55Z</dcterms:created>
  <dcterms:modified xsi:type="dcterms:W3CDTF">2022-10-31T11:42:33Z</dcterms:modified>
</cp:coreProperties>
</file>